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mendez\Desktop\a-UIP-\01. UNIDAD DE INFORMACIÓN PÚBLICA-SEPREM-\01. AÑO 2024 -UIP-\07. Información de Oficio 2024\10. Tablero Rendicion de Cuentas\Febrero\"/>
    </mc:Choice>
  </mc:AlternateContent>
  <xr:revisionPtr revIDLastSave="0" documentId="13_ncr:1_{5F6D9C59-01C0-4DD4-96F2-4F303021D90A}" xr6:coauthVersionLast="47" xr6:coauthVersionMax="47" xr10:uidLastSave="{00000000-0000-0000-0000-000000000000}"/>
  <bookViews>
    <workbookView xWindow="-120" yWindow="-120" windowWidth="29040" windowHeight="15720" xr2:uid="{00000000-000D-0000-FFFF-FFFF00000000}"/>
  </bookViews>
  <sheets>
    <sheet name="Tablero" sheetId="1" r:id="rId1"/>
    <sheet name="Hoja3" sheetId="3" state="hidden" r:id="rId2"/>
    <sheet name="Hoja2" sheetId="2" state="hidden" r:id="rId3"/>
  </sheets>
  <definedNames>
    <definedName name="_xlnm.Print_Area" localSheetId="0">Tablero!$A$1:$P$30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F14" i="1" s="1"/>
  <c r="I24" i="1" s="1"/>
  <c r="O10" i="1"/>
  <c r="O14" i="1" s="1"/>
  <c r="I16" i="1"/>
  <c r="H24" i="1"/>
  <c r="L8" i="1" s="1"/>
  <c r="F24" i="1"/>
</calcChain>
</file>

<file path=xl/sharedStrings.xml><?xml version="1.0" encoding="utf-8"?>
<sst xmlns="http://schemas.openxmlformats.org/spreadsheetml/2006/main" count="56" uniqueCount="54">
  <si>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</si>
  <si>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</si>
  <si>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</si>
  <si>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</si>
  <si>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</si>
  <si>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</si>
  <si>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</si>
  <si>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</si>
  <si>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</si>
  <si>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</si>
  <si>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</si>
  <si>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</si>
  <si>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</si>
  <si>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</si>
  <si>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</si>
  <si>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</si>
  <si>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</si>
  <si>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</si>
  <si>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</si>
  <si>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</si>
  <si>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EJECUCIÓN 
POR FINALIDADES</t>
  </si>
  <si>
    <t>Servicios técnicos o profesionales subgrupo 18</t>
  </si>
  <si>
    <t>Servicios técnicos o profesionales 029</t>
  </si>
  <si>
    <t>Personal permanente 011</t>
  </si>
  <si>
    <t>SECRETARÍA PRESIDENCIAL DE LA MUJER</t>
  </si>
  <si>
    <t>Grupo (0): SERVICIOS PERSONALES</t>
  </si>
  <si>
    <t>Grupo (100): SERVICIOS NO PERSONALES</t>
  </si>
  <si>
    <t>Grupo (200): MATERIALES Y SUMINISTROS</t>
  </si>
  <si>
    <t>Grupo (300): PROPIEDAD, PLANTA, EQUIPO E INTANGIBLES</t>
  </si>
  <si>
    <t>Grupo (400): TRANSFERENCIAS CORRIENTES</t>
  </si>
  <si>
    <t>Finalidad: Servicios Públicos Generales</t>
  </si>
  <si>
    <t>Región (I): Región I Metropolitana</t>
  </si>
  <si>
    <t>Promoción y Desarrollo Integral de la Mujer</t>
  </si>
  <si>
    <t>Secretaria Presidencial de la Mujer</t>
  </si>
  <si>
    <t>Ana Leticia Aguilar Theissen</t>
  </si>
  <si>
    <t>Subsecretaria Presidencial de la Mujer</t>
  </si>
  <si>
    <t>Mónica Valesska Iglesias Pérez</t>
  </si>
  <si>
    <t xml:space="preserve">Personal temporal 021
</t>
  </si>
  <si>
    <t>PROGRAMA 47</t>
  </si>
  <si>
    <t xml:space="preserve"> PROGRAMAS PRESUPUESTARIOS</t>
  </si>
  <si>
    <t>Personal Administrativo, Técnico, Profesional Y Operativo 081</t>
  </si>
  <si>
    <t>Grupo (900): ASIGNACIONES GLOBALES</t>
  </si>
  <si>
    <t xml:space="preserve">11 personas
</t>
  </si>
  <si>
    <t>Presupuesto vigente 2024</t>
  </si>
  <si>
    <t>103 personas</t>
  </si>
  <si>
    <t>00 personas</t>
  </si>
  <si>
    <t>ACTUALIZADO AL 29 DE FEBRERO DEL 2024</t>
  </si>
  <si>
    <t>31 personas</t>
  </si>
  <si>
    <t>PRINCIPALES AVANCES O LOGROS
AL 29 DE FEBRERO DE 2024</t>
  </si>
  <si>
    <t xml:space="preserve">1. Se participó en la primera reunión preparatoria del Consejo Nacional de Desarrollo Urbano y Rural, que se llevó a cabo en el Palacio Nacional de la Cultura, junto a representantes de Instituciones y Sectores No Gubernamentales del CONADUR; en ella se dio a conocer el acompañamiento que se le brindó al Ministerio de Desarrollo Social enfocado en Programa Vida, el cual contribuye a través de la entrega de una Transferencia monetaria condicionada de forma periódica, a promover el acceso a los servicios de salud de las niñas y adolescentes embarazadas o madres, menores de 14 años, víctimas de violencia sexual; cuyos casos hayan sido judicializados, además se hicieron recomendaciones específicas para el PEI, POM y POA. 
</t>
  </si>
  <si>
    <t>2. Se participó en la presentación de la nueva métrica de empoderamiento de las mujeres para los sistemas estadísticos nacionales (WEMNS), la cual se llevó a cabo de forma virtual, en donde se enfatizó que se ha priorizado el tema de empoderamiento económico de la mujer rural, ya que la falta de empoderamiento es una de las principales causas subyacentes de la violencia contra las mujeres en Guatemala. Desde la Seprem se han generado instrumentos de gestión pública, como la Agenda de Empoderamiento Económico, y más recientemente, en un esfuerzo de articulación regional con las ministras de la mujer de Centroamérica y el Consejo Centroamericano de Ministros de Agricultura, se ha impulsado la Agenda Centroamericana de Empoderamiento de la Mujer Rural en la Región del Sica.</t>
  </si>
  <si>
    <t>3. Participación en "Seminario-Taller sobre mediación y construcción de paz para puntos focales y mujeres expertas", en el marco de la Red Iberoamericana de Mujeres Mediadoras, en Ciudad de México. La Red tiene por objetivo avanzar en la participación efectiva de las mujeres en la prevención y mediación de conflictos, en la recomposición del tejido social y en los procesos de paz, a través de la aplicación de la Resolución 1325 del Consejo de Seguridad de la Organización de las Naciones Unidas. El Seminario-Taller permitió a las participantes, discutir y acordar estrategias de mediación e implementación de la Agenda de Mujeres, Paz y Seguridad.</t>
  </si>
  <si>
    <t xml:space="preserve">4.Primera asamblea ordinaria de la Mesa Interinstitucional sobre Mujer Paz y Seguridad -Mimpaz-, en la cual se socializaron los resultados correspondientes al informe de monitoreo de la implementación de la Resolución 1325 y resoluciones complementarias sobre Mujeres, Paz y Seguridad del Consejo de Seguridad de Naciones Unidas y la metodología de elaboración del Informe de Avances en la implementación de la Declaración y Plataforma de Acción de Beijing.
</t>
  </si>
  <si>
    <t>5. Elaboración de propuesta de Metodología de Evaluación de la PNPDIM y PEO 2008-2023, la cual fue socializada con las direcciones sustantivas de SEPREM para su retroalimentación.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</si>
</sst>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Red]\-&quot;Q&quot;#,##0"/>
    <numFmt numFmtId="165" formatCode="&quot;Q&quot;#,##0.00;\-&quot;Q&quot;#,##0.00"/>
    <numFmt numFmtId="166" formatCode="&quot;Q&quot;#,##0.00;[Red]\-&quot;Q&quot;#,##0.00"/>
    <numFmt numFmtId="167" formatCode="0.0"/>
    <numFmt numFmtId="168" formatCode="&quot;Q&quot;#,##0.00"/>
  </numFmts>
  <fonts count="1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8"/>
      <color theme="1"/>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11">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1" fillId="4" borderId="0" xfId="0" applyFont="1" applyFill="1"/>
    <xf numFmtId="0" fontId="2" fillId="0" borderId="4"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9" xfId="0" applyFont="1" applyFill="1" applyBorder="1" applyAlignment="1">
      <alignment horizontal="center" vertical="center"/>
    </xf>
    <xf numFmtId="164" fontId="2" fillId="4" borderId="0" xfId="0" applyNumberFormat="1" applyFont="1" applyFill="1" applyAlignment="1">
      <alignment horizontal="center" vertical="center"/>
    </xf>
    <xf numFmtId="0" fontId="11" fillId="4" borderId="0" xfId="0" applyFont="1" applyFill="1" applyAlignment="1">
      <alignment vertical="center"/>
    </xf>
    <xf numFmtId="168" fontId="2" fillId="3" borderId="15" xfId="0" applyNumberFormat="1" applyFont="1" applyFill="1" applyBorder="1" applyAlignment="1">
      <alignment horizontal="center" vertical="center"/>
    </xf>
    <xf numFmtId="168" fontId="2" fillId="3" borderId="5"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3"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165" fontId="2" fillId="4" borderId="24" xfId="1"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65" fontId="2" fillId="0" borderId="0" xfId="1" applyNumberFormat="1" applyFont="1" applyFill="1" applyBorder="1" applyAlignment="1">
      <alignment horizontal="center" vertical="center"/>
    </xf>
    <xf numFmtId="167" fontId="2" fillId="0" borderId="0" xfId="0" applyNumberFormat="1" applyFont="1" applyAlignment="1">
      <alignment horizontal="center" vertical="center"/>
    </xf>
    <xf numFmtId="0" fontId="7" fillId="0" borderId="0" xfId="0" applyFont="1" applyAlignment="1">
      <alignment vertical="center" wrapText="1"/>
    </xf>
    <xf numFmtId="0" fontId="2" fillId="3" borderId="34" xfId="0" applyFont="1" applyFill="1" applyBorder="1" applyAlignment="1">
      <alignment vertical="center" wrapText="1"/>
    </xf>
    <xf numFmtId="0" fontId="7" fillId="2" borderId="33" xfId="0" applyFont="1" applyFill="1" applyBorder="1" applyAlignment="1">
      <alignment horizontal="center"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xf>
    <xf numFmtId="0" fontId="2" fillId="0" borderId="35" xfId="0" applyFont="1" applyBorder="1" applyAlignment="1">
      <alignment horizontal="left" vertical="center" wrapText="1"/>
    </xf>
    <xf numFmtId="166" fontId="2" fillId="3" borderId="36" xfId="0" applyNumberFormat="1" applyFont="1" applyFill="1" applyBorder="1" applyAlignment="1">
      <alignment horizontal="center" vertical="center"/>
    </xf>
    <xf numFmtId="0" fontId="2" fillId="0" borderId="8" xfId="0" applyFont="1" applyBorder="1" applyAlignment="1">
      <alignment horizontal="left" vertical="center" wrapText="1"/>
    </xf>
    <xf numFmtId="166" fontId="2" fillId="0" borderId="9" xfId="0" applyNumberFormat="1" applyFont="1" applyBorder="1" applyAlignment="1">
      <alignment horizontal="center" vertical="center"/>
    </xf>
    <xf numFmtId="10" fontId="2" fillId="0" borderId="7" xfId="2" applyNumberFormat="1" applyFont="1" applyBorder="1" applyAlignment="1">
      <alignment horizontal="center" vertical="center"/>
    </xf>
    <xf numFmtId="0" fontId="2" fillId="0" borderId="27" xfId="0" applyFont="1" applyBorder="1" applyAlignment="1">
      <alignment horizontal="left" vertical="center" wrapText="1"/>
    </xf>
    <xf numFmtId="168" fontId="2" fillId="3" borderId="26" xfId="0" applyNumberFormat="1" applyFont="1" applyFill="1" applyBorder="1" applyAlignment="1">
      <alignment horizontal="center" vertical="center"/>
    </xf>
    <xf numFmtId="0" fontId="2" fillId="4" borderId="0" xfId="0" applyFont="1" applyFill="1" applyAlignment="1">
      <alignment horizontal="left" vertical="center" wrapText="1"/>
    </xf>
    <xf numFmtId="166"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4" borderId="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0" xfId="0" applyFont="1" applyAlignment="1">
      <alignment horizontal="left" vertical="center" wrapText="1"/>
    </xf>
    <xf numFmtId="165" fontId="2" fillId="0" borderId="0" xfId="1"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12" xfId="0" applyFont="1" applyFill="1" applyBorder="1" applyAlignment="1">
      <alignment horizontal="center" vertical="center"/>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165" fontId="2" fillId="0" borderId="25" xfId="1" applyNumberFormat="1" applyFont="1" applyBorder="1" applyAlignment="1">
      <alignment horizontal="center" vertical="center"/>
    </xf>
    <xf numFmtId="165" fontId="2" fillId="0" borderId="31" xfId="1" applyNumberFormat="1" applyFont="1" applyBorder="1" applyAlignment="1">
      <alignment horizontal="center" vertical="center"/>
    </xf>
    <xf numFmtId="168" fontId="2" fillId="3" borderId="5" xfId="0" applyNumberFormat="1" applyFont="1" applyFill="1" applyBorder="1" applyAlignment="1">
      <alignment horizontal="center" vertical="center"/>
    </xf>
    <xf numFmtId="10" fontId="2" fillId="3" borderId="15" xfId="2" applyNumberFormat="1" applyFont="1" applyFill="1" applyBorder="1" applyAlignment="1">
      <alignment horizontal="center" vertical="center"/>
    </xf>
    <xf numFmtId="10" fontId="2" fillId="3" borderId="14" xfId="2" applyNumberFormat="1" applyFont="1" applyFill="1" applyBorder="1" applyAlignment="1">
      <alignment horizontal="center" vertical="center"/>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8" fontId="2" fillId="3" borderId="15" xfId="0" applyNumberFormat="1" applyFont="1" applyFill="1" applyBorder="1" applyAlignment="1">
      <alignment horizontal="center" vertical="center"/>
    </xf>
    <xf numFmtId="168" fontId="2" fillId="3" borderId="23" xfId="0" applyNumberFormat="1" applyFont="1" applyFill="1" applyBorder="1" applyAlignment="1">
      <alignment horizontal="center" vertical="center"/>
    </xf>
    <xf numFmtId="168" fontId="2" fillId="3" borderId="14"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3" borderId="1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0" xfId="0" applyFont="1" applyAlignment="1">
      <alignment horizontal="center" vertical="center"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66" fontId="2" fillId="0" borderId="0" xfId="0" applyNumberFormat="1"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164" fontId="2" fillId="3" borderId="15" xfId="0" applyNumberFormat="1" applyFont="1" applyFill="1" applyBorder="1" applyAlignment="1">
      <alignment horizontal="center" vertical="center"/>
    </xf>
    <xf numFmtId="0" fontId="2" fillId="3" borderId="14" xfId="0" applyFont="1" applyFill="1" applyBorder="1" applyAlignment="1">
      <alignment horizontal="center" vertical="center"/>
    </xf>
    <xf numFmtId="166" fontId="2" fillId="3" borderId="15" xfId="0" applyNumberFormat="1" applyFont="1" applyFill="1" applyBorder="1" applyAlignment="1">
      <alignment horizontal="center" vertical="center"/>
    </xf>
    <xf numFmtId="166" fontId="2" fillId="3" borderId="14" xfId="0" applyNumberFormat="1" applyFont="1" applyFill="1" applyBorder="1" applyAlignment="1">
      <alignment horizontal="center" vertical="center"/>
    </xf>
    <xf numFmtId="10" fontId="2" fillId="3" borderId="15" xfId="0" applyNumberFormat="1" applyFont="1" applyFill="1" applyBorder="1" applyAlignment="1">
      <alignment horizontal="center" vertical="center"/>
    </xf>
    <xf numFmtId="10" fontId="2" fillId="3" borderId="14"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1"/>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ECE0-4DFD-BBD0-734976D895AA}"/>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0-ECE0-4DFD-BBD0-734976D895AA}"/>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ECE0-4DFD-BBD0-734976D895AA}"/>
              </c:ext>
            </c:extLst>
          </c:dPt>
          <c:cat>
            <c:strRef>
              <c:f>(Hoja2!$A$2,Hoja2!$A$4,Hoja2!$A$6)</c:f>
              <c:strCache>
                <c:ptCount val="3"/>
                <c:pt idx="0">
                  <c:v>PRESUPUESTO VIGENTE PARA 2023</c:v>
                </c:pt>
                <c:pt idx="1">
                  <c:v>PRESUPUESTO EJECUTADO </c:v>
                </c:pt>
                <c:pt idx="2">
                  <c:v>PORCENTAJE DE EJECUCIÓN </c:v>
                </c:pt>
              </c:strCache>
            </c:strRef>
          </c:cat>
          <c:val>
            <c:numRef>
              <c:f>(Hoja2!$B$2,Hoja2!$B$4,Hoja2!$B$6)</c:f>
              <c:numCache>
                <c:formatCode>"Q"#,##0.00;[Red]\-"Q"#,##0.00</c:formatCode>
                <c:ptCount val="3"/>
                <c:pt idx="0" formatCode="&quot;Q&quot;#,##0;[Red]\-&quot;Q&quot;#,##0">
                  <c:v>25000000</c:v>
                </c:pt>
                <c:pt idx="1">
                  <c:v>3644574.37</c:v>
                </c:pt>
                <c:pt idx="2" formatCode="0.00%">
                  <c:v>0.14580000000000001</c:v>
                </c:pt>
              </c:numCache>
            </c:numRef>
          </c:val>
          <c:extLst>
            <c:ext xmlns:c16="http://schemas.microsoft.com/office/drawing/2014/chart" uri="{C3380CC4-5D6E-409C-BE32-E72D297353CC}">
              <c16:uniqueId val="{0000000E-ECE0-4DFD-BBD0-734976D895AA}"/>
            </c:ext>
          </c:extLst>
        </c:ser>
        <c:ser>
          <c:idx val="0"/>
          <c:order val="1"/>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E0-4DFD-BBD0-734976D895AA}"/>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E0-4DFD-BBD0-734976D895AA}"/>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C-ECE0-4DFD-BBD0-734976D895AA}"/>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8-ECE0-4DFD-BBD0-734976D895AA}"/>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A-ECE0-4DFD-BBD0-734976D895AA}"/>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C-ECE0-4DFD-BBD0-734976D895AA}"/>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(Hoja2!$A$2,Hoja2!$A$4,Hoja2!$A$6)</c:f>
              <c:strCache>
                <c:ptCount val="3"/>
                <c:pt idx="0">
                  <c:v>PRESUPUESTO VIGENTE PARA 2023</c:v>
                </c:pt>
                <c:pt idx="1">
                  <c:v>PRESUPUESTO EJECUTADO </c:v>
                </c:pt>
                <c:pt idx="2">
                  <c:v>PORCENTAJE DE EJECUCIÓN </c:v>
                </c:pt>
              </c:strCache>
              <c:extLst/>
            </c:strRef>
          </c:cat>
          <c:val>
            <c:numRef>
              <c:f>(Hoja2!$B$2,Hoja2!$B$4,Hoja2!$B$6)</c:f>
              <c:numCache>
                <c:formatCode>"Q"#,##0.00;[Red]\-"Q"#,##0.00</c:formatCode>
                <c:ptCount val="3"/>
                <c:pt idx="0" formatCode="&quot;Q&quot;#,##0;[Red]\-&quot;Q&quot;#,##0">
                  <c:v>25000000</c:v>
                </c:pt>
                <c:pt idx="1">
                  <c:v>3644574.37</c:v>
                </c:pt>
                <c:pt idx="2" formatCode="0.00%">
                  <c:v>0.14580000000000001</c:v>
                </c:pt>
              </c:numCache>
              <c:extLst/>
            </c:numRef>
          </c:val>
          <c:extLst>
            <c:ext xmlns:c16="http://schemas.microsoft.com/office/drawing/2014/chart" uri="{C3380CC4-5D6E-409C-BE32-E72D297353CC}">
              <c16:uniqueId val="{0000000D-ECE0-4DFD-BBD0-734976D895A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Red]\-&quot;Q&quot;#,##0">
                  <c:v>25000000</c:v>
                </c:pt>
                <c:pt idx="1" formatCode="&quot;Q&quot;#,##0.00;[Red]\-&quot;Q&quot;#,##0.00">
                  <c:v>3644574.37</c:v>
                </c:pt>
                <c:pt idx="2" formatCode="0.00%">
                  <c:v>0.14580000000000001</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282469</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800" b="1">
              <a:latin typeface="Arial" panose="020B0604020202020204" pitchFamily="34" charset="0"/>
              <a:cs typeface="Arial" panose="020B0604020202020204" pitchFamily="34" charset="0"/>
            </a:rPr>
            <a:t>INCORPORAR</a:t>
          </a:r>
          <a:r>
            <a:rPr lang="es-GT" sz="800" b="1" baseline="0">
              <a:latin typeface="Arial" panose="020B0604020202020204" pitchFamily="34" charset="0"/>
              <a:cs typeface="Arial" panose="020B0604020202020204" pitchFamily="34" charset="0"/>
            </a:rPr>
            <a:t> UN CÓDIGO QR QUE REMITA AL SITIO DE INFORMACIÓN PÚBLICA DE LA INSTITUCIÓN</a:t>
          </a:r>
          <a:endParaRPr lang="es-GT" sz="800" b="1">
            <a:latin typeface="Arial" panose="020B0604020202020204" pitchFamily="34" charset="0"/>
            <a:cs typeface="Arial" panose="020B0604020202020204" pitchFamily="34" charset="0"/>
          </a:endParaRPr>
        </a:p>
      </xdr:txBody>
    </xdr:sp>
    <xdr:clientData/>
  </xdr:twoCellAnchor>
  <xdr:twoCellAnchor editAs="oneCell">
    <xdr:from>
      <xdr:col>10</xdr:col>
      <xdr:colOff>499483</xdr:colOff>
      <xdr:row>11</xdr:row>
      <xdr:rowOff>34847</xdr:rowOff>
    </xdr:from>
    <xdr:to>
      <xdr:col>11</xdr:col>
      <xdr:colOff>569177</xdr:colOff>
      <xdr:row>18</xdr:row>
      <xdr:rowOff>24473</xdr:rowOff>
    </xdr:to>
    <xdr:pic>
      <xdr:nvPicPr>
        <xdr:cNvPr id="4" name="Imagen 3" descr="mapa destacado del departamento de guatemala: ilustración de stock  2007474344 | Shutterstock">
          <a:extLst>
            <a:ext uri="{FF2B5EF4-FFF2-40B4-BE49-F238E27FC236}">
              <a16:creationId xmlns:a16="http://schemas.microsoft.com/office/drawing/2014/main" id="{066FF1D2-5D0A-496B-CD1D-282D0D81396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619" b="6072"/>
        <a:stretch/>
      </xdr:blipFill>
      <xdr:spPr bwMode="auto">
        <a:xfrm>
          <a:off x="13207227" y="3403445"/>
          <a:ext cx="2555487" cy="2765815"/>
        </a:xfrm>
        <a:prstGeom prst="rect">
          <a:avLst/>
        </a:prstGeom>
        <a:noFill/>
        <a:ln>
          <a:noFill/>
        </a:ln>
        <a:extLst>
          <a:ext uri="{53640926-AAD7-44D8-BBD7-CCE9431645EC}">
            <a14:shadowObscured xmlns:a14="http://schemas.microsoft.com/office/drawing/2010/main"/>
          </a:ext>
        </a:extLst>
      </xdr:spPr>
    </xdr:pic>
    <xdr:clientData/>
  </xdr:twoCellAnchor>
  <xdr:twoCellAnchor>
    <xdr:from>
      <xdr:col>4</xdr:col>
      <xdr:colOff>23232</xdr:colOff>
      <xdr:row>15</xdr:row>
      <xdr:rowOff>11616</xdr:rowOff>
    </xdr:from>
    <xdr:to>
      <xdr:col>5</xdr:col>
      <xdr:colOff>1428750</xdr:colOff>
      <xdr:row>20</xdr:row>
      <xdr:rowOff>406554</xdr:rowOff>
    </xdr:to>
    <xdr:graphicFrame macro="">
      <xdr:nvGraphicFramePr>
        <xdr:cNvPr id="7" name="Gráfico 6">
          <a:extLst>
            <a:ext uri="{FF2B5EF4-FFF2-40B4-BE49-F238E27FC236}">
              <a16:creationId xmlns:a16="http://schemas.microsoft.com/office/drawing/2014/main" id="{BB3E2472-B8B0-4B46-BACC-EA958D2E6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30"/>
  <sheetViews>
    <sheetView tabSelected="1" zoomScale="82" zoomScaleNormal="82" workbookViewId="0">
      <selection activeCell="C19" sqref="C19"/>
    </sheetView>
  </sheetViews>
  <sheetFormatPr baseColWidth="10" defaultRowHeight="15" x14ac:dyDescent="0.25"/>
  <cols>
    <col min="1" max="1" width="4.85546875" style="1" customWidth="1"/>
    <col min="2" max="2" width="31.1406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19" ht="26.25" x14ac:dyDescent="0.4">
      <c r="B2" s="70" t="s">
        <v>17</v>
      </c>
      <c r="C2" s="70"/>
      <c r="D2" s="70"/>
      <c r="E2" s="70"/>
      <c r="F2" s="70"/>
      <c r="G2" s="70"/>
      <c r="H2" s="70"/>
      <c r="I2" s="70"/>
      <c r="J2" s="70"/>
      <c r="K2" s="70"/>
      <c r="L2" s="70"/>
      <c r="M2" s="70"/>
      <c r="N2" s="70"/>
      <c r="O2" s="70"/>
    </row>
    <row r="3" spans="2:19" ht="18" x14ac:dyDescent="0.25">
      <c r="B3" s="71" t="s">
        <v>46</v>
      </c>
      <c r="C3" s="72"/>
      <c r="D3" s="72"/>
      <c r="E3" s="72"/>
      <c r="F3" s="72"/>
      <c r="G3" s="72"/>
      <c r="H3" s="72"/>
      <c r="I3" s="72"/>
      <c r="J3" s="72"/>
      <c r="K3" s="72"/>
      <c r="L3" s="72"/>
      <c r="M3" s="72"/>
      <c r="N3" s="72"/>
      <c r="O3" s="72"/>
    </row>
    <row r="4" spans="2:19" ht="23.25" x14ac:dyDescent="0.35">
      <c r="B4" s="73" t="s">
        <v>24</v>
      </c>
      <c r="C4" s="73"/>
      <c r="D4" s="73"/>
      <c r="E4" s="73"/>
      <c r="F4" s="73"/>
      <c r="G4" s="73"/>
      <c r="H4" s="73"/>
      <c r="I4" s="73"/>
      <c r="J4" s="73"/>
      <c r="K4" s="73"/>
      <c r="L4" s="73"/>
      <c r="M4" s="73"/>
      <c r="N4" s="73"/>
      <c r="O4" s="73"/>
    </row>
    <row r="5" spans="2:19" ht="12.75" customHeight="1" x14ac:dyDescent="0.25">
      <c r="B5" s="13"/>
      <c r="C5" s="2"/>
      <c r="D5" s="2"/>
      <c r="E5" s="2"/>
      <c r="F5" s="2"/>
      <c r="G5" s="2"/>
      <c r="H5" s="2"/>
      <c r="I5" s="2"/>
      <c r="J5" s="10"/>
      <c r="K5" s="10"/>
      <c r="L5" s="10"/>
      <c r="M5" s="10"/>
      <c r="N5" s="10"/>
      <c r="O5" s="14" t="s">
        <v>7</v>
      </c>
    </row>
    <row r="6" spans="2:19" ht="15.75" thickBot="1" x14ac:dyDescent="0.3">
      <c r="B6" s="2"/>
      <c r="C6" s="2"/>
      <c r="D6" s="2"/>
      <c r="E6" s="2"/>
      <c r="F6" s="2"/>
      <c r="G6" s="2"/>
      <c r="H6" s="2"/>
      <c r="I6" s="2"/>
      <c r="J6" s="10"/>
      <c r="K6" s="10"/>
      <c r="L6" s="10"/>
      <c r="M6" s="10"/>
      <c r="N6" s="10"/>
      <c r="O6" s="10"/>
    </row>
    <row r="7" spans="2:19" ht="37.5" customHeight="1" thickBot="1" x14ac:dyDescent="0.3">
      <c r="B7" s="79" t="s">
        <v>1</v>
      </c>
      <c r="C7" s="80"/>
      <c r="D7" s="2"/>
      <c r="E7" s="79" t="s">
        <v>19</v>
      </c>
      <c r="F7" s="80"/>
      <c r="G7" s="2"/>
      <c r="H7" s="55" t="s">
        <v>15</v>
      </c>
      <c r="I7" s="80"/>
      <c r="K7" s="74" t="s">
        <v>16</v>
      </c>
      <c r="L7" s="75"/>
      <c r="N7" s="55" t="s">
        <v>2</v>
      </c>
      <c r="O7" s="58"/>
    </row>
    <row r="8" spans="2:19" ht="29.25" customHeight="1" thickBot="1" x14ac:dyDescent="0.3">
      <c r="B8" s="76" t="s">
        <v>33</v>
      </c>
      <c r="C8" s="85" t="s">
        <v>34</v>
      </c>
      <c r="D8" s="2"/>
      <c r="E8" s="76" t="s">
        <v>43</v>
      </c>
      <c r="F8" s="81">
        <v>25000000</v>
      </c>
      <c r="G8" s="2"/>
      <c r="H8" s="11" t="s">
        <v>25</v>
      </c>
      <c r="I8" s="19">
        <v>3165859.08</v>
      </c>
      <c r="K8" s="36" t="s">
        <v>31</v>
      </c>
      <c r="L8" s="37">
        <f>+H24</f>
        <v>3644574.37</v>
      </c>
      <c r="N8" s="49" t="s">
        <v>12</v>
      </c>
      <c r="O8" s="67">
        <v>18871056</v>
      </c>
      <c r="Q8" s="3"/>
      <c r="R8" s="16"/>
    </row>
    <row r="9" spans="2:19" ht="29.25" customHeight="1" x14ac:dyDescent="0.25">
      <c r="B9" s="84"/>
      <c r="C9" s="88"/>
      <c r="D9" s="2"/>
      <c r="E9" s="84"/>
      <c r="F9" s="83"/>
      <c r="G9" s="2"/>
      <c r="H9" s="11" t="s">
        <v>26</v>
      </c>
      <c r="I9" s="19">
        <v>129041.75</v>
      </c>
      <c r="K9" s="38"/>
      <c r="L9" s="39"/>
      <c r="N9" s="49"/>
      <c r="O9" s="67"/>
    </row>
    <row r="10" spans="2:19" ht="29.25" customHeight="1" x14ac:dyDescent="0.25">
      <c r="B10" s="76" t="s">
        <v>35</v>
      </c>
      <c r="C10" s="85" t="s">
        <v>36</v>
      </c>
      <c r="D10" s="2"/>
      <c r="E10" s="76" t="s">
        <v>5</v>
      </c>
      <c r="F10" s="81">
        <f>+I16</f>
        <v>3644574.37</v>
      </c>
      <c r="G10" s="2"/>
      <c r="H10" s="11" t="s">
        <v>27</v>
      </c>
      <c r="I10" s="19">
        <v>2040</v>
      </c>
      <c r="K10" s="38"/>
      <c r="L10" s="39"/>
      <c r="N10" s="49" t="s">
        <v>13</v>
      </c>
      <c r="O10" s="67">
        <f>+I8</f>
        <v>3165859.08</v>
      </c>
      <c r="R10" s="43"/>
      <c r="S10" s="44"/>
    </row>
    <row r="11" spans="2:19" ht="29.25" customHeight="1" x14ac:dyDescent="0.25">
      <c r="B11" s="77"/>
      <c r="C11" s="86"/>
      <c r="D11" s="2"/>
      <c r="E11" s="77"/>
      <c r="F11" s="82"/>
      <c r="G11" s="2"/>
      <c r="H11" s="23" t="s">
        <v>28</v>
      </c>
      <c r="I11" s="18">
        <v>0</v>
      </c>
      <c r="K11" s="38"/>
      <c r="L11" s="39"/>
      <c r="N11" s="49"/>
      <c r="O11" s="67"/>
      <c r="R11" s="43"/>
      <c r="S11" s="44"/>
    </row>
    <row r="12" spans="2:19" ht="29.25" customHeight="1" x14ac:dyDescent="0.25">
      <c r="B12" s="77"/>
      <c r="C12" s="86"/>
      <c r="D12" s="2"/>
      <c r="E12" s="77"/>
      <c r="F12" s="82"/>
      <c r="G12" s="2"/>
      <c r="H12" s="11" t="s">
        <v>29</v>
      </c>
      <c r="I12" s="19">
        <v>23477.31</v>
      </c>
      <c r="K12" s="38"/>
      <c r="L12" s="39"/>
      <c r="N12" s="49"/>
      <c r="O12" s="67"/>
      <c r="R12" s="43"/>
      <c r="S12" s="44"/>
    </row>
    <row r="13" spans="2:19" ht="29.25" customHeight="1" thickBot="1" x14ac:dyDescent="0.3">
      <c r="B13" s="78"/>
      <c r="C13" s="87"/>
      <c r="D13" s="2"/>
      <c r="E13" s="84"/>
      <c r="F13" s="83"/>
      <c r="G13" s="2"/>
      <c r="H13" s="41" t="s">
        <v>41</v>
      </c>
      <c r="I13" s="42">
        <v>324156.23</v>
      </c>
      <c r="K13" s="38"/>
      <c r="L13" s="39"/>
      <c r="N13" s="49"/>
      <c r="O13" s="67"/>
      <c r="R13" s="43"/>
      <c r="S13" s="45"/>
    </row>
    <row r="14" spans="2:19" ht="9" customHeight="1" thickBot="1" x14ac:dyDescent="0.3">
      <c r="B14" s="59"/>
      <c r="C14" s="89"/>
      <c r="D14" s="2"/>
      <c r="E14" s="76" t="s">
        <v>11</v>
      </c>
      <c r="F14" s="68">
        <f>F10/F8*100%</f>
        <v>0.14578297479999999</v>
      </c>
      <c r="G14" s="2"/>
      <c r="H14" s="4"/>
      <c r="I14" s="15"/>
      <c r="K14" s="94"/>
      <c r="L14" s="95"/>
      <c r="N14" s="49" t="s">
        <v>14</v>
      </c>
      <c r="O14" s="68">
        <f>O10/O8*100%</f>
        <v>0.16776268800219765</v>
      </c>
    </row>
    <row r="15" spans="2:19" ht="39" customHeight="1" x14ac:dyDescent="0.25">
      <c r="B15" s="59"/>
      <c r="C15" s="89"/>
      <c r="D15" s="2"/>
      <c r="E15" s="84"/>
      <c r="F15" s="69"/>
      <c r="G15" s="2"/>
      <c r="H15" s="103" t="s">
        <v>20</v>
      </c>
      <c r="I15" s="104"/>
      <c r="K15" s="94"/>
      <c r="L15" s="95"/>
      <c r="N15" s="49"/>
      <c r="O15" s="69"/>
    </row>
    <row r="16" spans="2:19" ht="16.5" customHeight="1" x14ac:dyDescent="0.25">
      <c r="B16" s="59"/>
      <c r="C16" s="89"/>
      <c r="D16" s="2"/>
      <c r="E16" s="4"/>
      <c r="F16" s="5"/>
      <c r="G16" s="2"/>
      <c r="H16" s="49" t="s">
        <v>30</v>
      </c>
      <c r="I16" s="101">
        <f>+I8+I9+I10+I11+I13+I12</f>
        <v>3644574.37</v>
      </c>
      <c r="K16" s="94"/>
      <c r="L16" s="95"/>
      <c r="N16" s="8"/>
      <c r="O16" s="7"/>
    </row>
    <row r="17" spans="2:15" ht="41.25" customHeight="1" thickBot="1" x14ac:dyDescent="0.3">
      <c r="B17" s="59"/>
      <c r="C17" s="89"/>
      <c r="D17" s="2"/>
      <c r="E17" s="6"/>
      <c r="F17" s="7"/>
      <c r="G17" s="2"/>
      <c r="H17" s="100"/>
      <c r="I17" s="102"/>
      <c r="K17" s="94"/>
      <c r="L17" s="95"/>
      <c r="N17" s="11" t="s">
        <v>23</v>
      </c>
      <c r="O17" s="21" t="s">
        <v>44</v>
      </c>
    </row>
    <row r="18" spans="2:15" ht="54" customHeight="1" x14ac:dyDescent="0.25">
      <c r="B18" s="28"/>
      <c r="C18" s="27"/>
      <c r="D18" s="2"/>
      <c r="E18" s="6"/>
      <c r="F18" s="7"/>
      <c r="G18" s="2"/>
      <c r="H18" s="34"/>
      <c r="I18" s="35"/>
      <c r="K18" s="94"/>
      <c r="L18" s="95"/>
      <c r="N18" s="11" t="s">
        <v>37</v>
      </c>
      <c r="O18" s="21" t="s">
        <v>42</v>
      </c>
    </row>
    <row r="19" spans="2:15" ht="54" customHeight="1" x14ac:dyDescent="0.25">
      <c r="B19" s="28"/>
      <c r="C19" s="27"/>
      <c r="D19" s="2"/>
      <c r="E19" s="6"/>
      <c r="F19" s="7"/>
      <c r="G19" s="2"/>
      <c r="H19" s="34"/>
      <c r="I19" s="35"/>
      <c r="K19" s="94"/>
      <c r="L19" s="95"/>
      <c r="N19" s="20" t="s">
        <v>22</v>
      </c>
      <c r="O19" s="21" t="s">
        <v>47</v>
      </c>
    </row>
    <row r="20" spans="2:15" ht="33" customHeight="1" x14ac:dyDescent="0.25">
      <c r="B20" s="59"/>
      <c r="C20" s="89"/>
      <c r="D20" s="2"/>
      <c r="E20" s="90"/>
      <c r="F20" s="91"/>
      <c r="G20" s="2"/>
      <c r="H20" s="99"/>
      <c r="I20" s="98"/>
      <c r="K20" s="94"/>
      <c r="L20" s="95"/>
      <c r="N20" s="20" t="s">
        <v>40</v>
      </c>
      <c r="O20" s="21" t="s">
        <v>45</v>
      </c>
    </row>
    <row r="21" spans="2:15" ht="33.75" customHeight="1" thickBot="1" x14ac:dyDescent="0.3">
      <c r="B21" s="59"/>
      <c r="C21" s="89"/>
      <c r="D21" s="2"/>
      <c r="E21" s="92"/>
      <c r="F21" s="93"/>
      <c r="G21" s="2"/>
      <c r="H21" s="99"/>
      <c r="I21" s="98"/>
      <c r="K21" s="96"/>
      <c r="L21" s="97"/>
      <c r="N21" s="9" t="s">
        <v>21</v>
      </c>
      <c r="O21" s="22" t="s">
        <v>45</v>
      </c>
    </row>
    <row r="22" spans="2:15" ht="23.25" customHeight="1" thickBot="1" x14ac:dyDescent="0.3">
      <c r="B22" s="2"/>
      <c r="C22" s="2"/>
      <c r="D22" s="2"/>
      <c r="E22" s="2"/>
      <c r="F22" s="2"/>
      <c r="G22" s="2"/>
      <c r="H22" s="2"/>
      <c r="I22" s="2"/>
    </row>
    <row r="23" spans="2:15" ht="35.25" customHeight="1" thickBot="1" x14ac:dyDescent="0.3">
      <c r="B23" s="2"/>
      <c r="C23" s="2"/>
      <c r="D23" s="61" t="s">
        <v>4</v>
      </c>
      <c r="E23" s="62"/>
      <c r="F23" s="62" t="s">
        <v>3</v>
      </c>
      <c r="G23" s="62"/>
      <c r="H23" s="24" t="s">
        <v>5</v>
      </c>
      <c r="I23" s="25" t="s">
        <v>6</v>
      </c>
      <c r="K23" s="55" t="s">
        <v>48</v>
      </c>
      <c r="L23" s="56"/>
      <c r="M23" s="56"/>
      <c r="N23" s="57"/>
      <c r="O23" s="58"/>
    </row>
    <row r="24" spans="2:15" ht="88.5" customHeight="1" thickBot="1" x14ac:dyDescent="0.3">
      <c r="B24" s="33" t="s">
        <v>39</v>
      </c>
      <c r="C24" s="32" t="s">
        <v>38</v>
      </c>
      <c r="D24" s="63" t="s">
        <v>32</v>
      </c>
      <c r="E24" s="64"/>
      <c r="F24" s="65">
        <f>+F8</f>
        <v>25000000</v>
      </c>
      <c r="G24" s="66"/>
      <c r="H24" s="26">
        <f>+F10</f>
        <v>3644574.37</v>
      </c>
      <c r="I24" s="40">
        <f>+F14</f>
        <v>0.14578297479999999</v>
      </c>
      <c r="K24" s="49" t="s">
        <v>49</v>
      </c>
      <c r="L24" s="50"/>
      <c r="M24" s="50"/>
      <c r="N24" s="50"/>
      <c r="O24" s="51"/>
    </row>
    <row r="25" spans="2:15" ht="81" customHeight="1" x14ac:dyDescent="0.25">
      <c r="B25" s="31"/>
      <c r="C25" s="28"/>
      <c r="D25" s="59"/>
      <c r="E25" s="59"/>
      <c r="F25" s="60"/>
      <c r="G25" s="60"/>
      <c r="H25" s="29"/>
      <c r="I25" s="30"/>
      <c r="K25" s="52" t="s">
        <v>50</v>
      </c>
      <c r="L25" s="53"/>
      <c r="M25" s="53"/>
      <c r="N25" s="53"/>
      <c r="O25" s="54"/>
    </row>
    <row r="26" spans="2:15" ht="78" customHeight="1" x14ac:dyDescent="0.25">
      <c r="B26" s="31"/>
      <c r="C26" s="28"/>
      <c r="D26" s="59"/>
      <c r="E26" s="59"/>
      <c r="F26" s="60"/>
      <c r="G26" s="60"/>
      <c r="H26" s="29"/>
      <c r="I26" s="30"/>
      <c r="K26" s="49" t="s">
        <v>51</v>
      </c>
      <c r="L26" s="50"/>
      <c r="M26" s="50"/>
      <c r="N26" s="50"/>
      <c r="O26" s="51"/>
    </row>
    <row r="27" spans="2:15" ht="66" customHeight="1" x14ac:dyDescent="0.25">
      <c r="B27" s="31"/>
      <c r="C27" s="28"/>
      <c r="D27" s="59"/>
      <c r="E27" s="59"/>
      <c r="F27" s="60"/>
      <c r="G27" s="60"/>
      <c r="H27" s="29"/>
      <c r="I27" s="30"/>
      <c r="K27" s="52" t="s">
        <v>52</v>
      </c>
      <c r="L27" s="53"/>
      <c r="M27" s="53"/>
      <c r="N27" s="53"/>
      <c r="O27" s="54"/>
    </row>
    <row r="28" spans="2:15" ht="51.75" customHeight="1" thickBot="1" x14ac:dyDescent="0.3">
      <c r="B28" s="31"/>
      <c r="C28" s="28"/>
      <c r="D28" s="59"/>
      <c r="E28" s="59"/>
      <c r="F28" s="60"/>
      <c r="G28" s="60"/>
      <c r="H28" s="29"/>
      <c r="I28" s="30"/>
      <c r="K28" s="46" t="s">
        <v>53</v>
      </c>
      <c r="L28" s="47"/>
      <c r="M28" s="47"/>
      <c r="N28" s="47"/>
      <c r="O28" s="48"/>
    </row>
    <row r="29" spans="2:15" ht="15" customHeight="1" x14ac:dyDescent="0.25">
      <c r="K29" s="17"/>
    </row>
    <row r="30" spans="2:15" x14ac:dyDescent="0.25">
      <c r="K30" s="17"/>
    </row>
  </sheetData>
  <mergeCells count="57">
    <mergeCell ref="B20:B21"/>
    <mergeCell ref="C20:C21"/>
    <mergeCell ref="E20:F21"/>
    <mergeCell ref="K14:L21"/>
    <mergeCell ref="I20:I21"/>
    <mergeCell ref="H20:H21"/>
    <mergeCell ref="F14:F15"/>
    <mergeCell ref="E14:E15"/>
    <mergeCell ref="B14:B15"/>
    <mergeCell ref="H16:H17"/>
    <mergeCell ref="I16:I17"/>
    <mergeCell ref="C14:C15"/>
    <mergeCell ref="C16:C17"/>
    <mergeCell ref="B16:B17"/>
    <mergeCell ref="H15:I15"/>
    <mergeCell ref="B10:B13"/>
    <mergeCell ref="E7:F7"/>
    <mergeCell ref="B7:C7"/>
    <mergeCell ref="H7:I7"/>
    <mergeCell ref="F10:F13"/>
    <mergeCell ref="E10:E13"/>
    <mergeCell ref="C10:C13"/>
    <mergeCell ref="F8:F9"/>
    <mergeCell ref="E8:E9"/>
    <mergeCell ref="C8:C9"/>
    <mergeCell ref="B8:B9"/>
    <mergeCell ref="B2:O2"/>
    <mergeCell ref="B3:O3"/>
    <mergeCell ref="B4:O4"/>
    <mergeCell ref="K7:L7"/>
    <mergeCell ref="N7:O7"/>
    <mergeCell ref="O8:O9"/>
    <mergeCell ref="N8:N9"/>
    <mergeCell ref="O10:O13"/>
    <mergeCell ref="N10:N13"/>
    <mergeCell ref="O14:O15"/>
    <mergeCell ref="N14:N15"/>
    <mergeCell ref="D27:E27"/>
    <mergeCell ref="F27:G27"/>
    <mergeCell ref="D28:E28"/>
    <mergeCell ref="F28:G28"/>
    <mergeCell ref="D23:E23"/>
    <mergeCell ref="F23:G23"/>
    <mergeCell ref="D26:E26"/>
    <mergeCell ref="D25:E25"/>
    <mergeCell ref="D24:E24"/>
    <mergeCell ref="F26:G26"/>
    <mergeCell ref="F25:G25"/>
    <mergeCell ref="F24:G24"/>
    <mergeCell ref="R10:R13"/>
    <mergeCell ref="S10:S13"/>
    <mergeCell ref="K28:O28"/>
    <mergeCell ref="K26:O26"/>
    <mergeCell ref="K27:O27"/>
    <mergeCell ref="K23:O23"/>
    <mergeCell ref="K25:O25"/>
    <mergeCell ref="K24:O24"/>
  </mergeCells>
  <printOptions horizontalCentered="1" verticalCentered="1"/>
  <pageMargins left="0.23622047244094491" right="0.23622047244094491" top="0.74803149606299213" bottom="0.74803149606299213"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1" sqref="B1"/>
    </sheetView>
  </sheetViews>
  <sheetFormatPr baseColWidth="10" defaultRowHeight="15" x14ac:dyDescent="0.25"/>
  <cols>
    <col min="1" max="1" width="12.85546875" customWidth="1"/>
    <col min="2" max="2" width="16.28515625" customWidth="1"/>
  </cols>
  <sheetData>
    <row r="1" spans="1:2" ht="25.5" x14ac:dyDescent="0.25">
      <c r="A1" s="11" t="s">
        <v>8</v>
      </c>
      <c r="B1" s="12">
        <v>26648782</v>
      </c>
    </row>
    <row r="2" spans="1:2" ht="38.25" x14ac:dyDescent="0.25">
      <c r="A2" s="11" t="s">
        <v>18</v>
      </c>
      <c r="B2" s="1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B8" sqref="B8"/>
    </sheetView>
  </sheetViews>
  <sheetFormatPr baseColWidth="10" defaultRowHeight="15" x14ac:dyDescent="0.25"/>
  <cols>
    <col min="1" max="1" width="34.42578125" bestFit="1" customWidth="1"/>
    <col min="2" max="2" width="14.140625" bestFit="1" customWidth="1"/>
  </cols>
  <sheetData>
    <row r="2" spans="1:2" x14ac:dyDescent="0.25">
      <c r="A2" s="76" t="s">
        <v>0</v>
      </c>
      <c r="B2" s="105">
        <v>25000000</v>
      </c>
    </row>
    <row r="3" spans="1:2" x14ac:dyDescent="0.25">
      <c r="A3" s="84"/>
      <c r="B3" s="106"/>
    </row>
    <row r="4" spans="1:2" x14ac:dyDescent="0.25">
      <c r="A4" s="76" t="s">
        <v>9</v>
      </c>
      <c r="B4" s="107">
        <v>3644574.37</v>
      </c>
    </row>
    <row r="5" spans="1:2" x14ac:dyDescent="0.25">
      <c r="A5" s="84"/>
      <c r="B5" s="108"/>
    </row>
    <row r="6" spans="1:2" x14ac:dyDescent="0.25">
      <c r="A6" s="76" t="s">
        <v>10</v>
      </c>
      <c r="B6" s="109">
        <v>0.14580000000000001</v>
      </c>
    </row>
    <row r="7" spans="1:2" x14ac:dyDescent="0.25">
      <c r="A7" s="84"/>
      <c r="B7" s="110"/>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Props1.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2.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B19548-EF62-4441-AC26-B10FF5F55CB8}">
  <ds:schemaRefs>
    <ds:schemaRef ds:uri="http://purl.org/dc/dcmitype/"/>
    <ds:schemaRef ds:uri="http://schemas.openxmlformats.org/package/2006/metadata/core-properties"/>
    <ds:schemaRef ds:uri="efcf9931-6988-4c26-989d-90fd7d9d6177"/>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2de3127d-b50e-4c29-b846-9213acea4d8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Sandra Méndez</cp:lastModifiedBy>
  <cp:lastPrinted>2024-03-06T21:41:10Z</cp:lastPrinted>
  <dcterms:created xsi:type="dcterms:W3CDTF">2023-02-11T22:01:01Z</dcterms:created>
  <dcterms:modified xsi:type="dcterms:W3CDTF">2024-03-08T22:28:00Z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