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Noviembre\EDITABLE\"/>
    </mc:Choice>
  </mc:AlternateContent>
  <xr:revisionPtr revIDLastSave="0" documentId="13_ncr:1_{CD79129F-CFE8-4292-AC91-8825DA8AB8EE}" xr6:coauthVersionLast="45" xr6:coauthVersionMax="45" xr10:uidLastSave="{00000000-0000-0000-0000-000000000000}"/>
  <bookViews>
    <workbookView xWindow="-120" yWindow="-120" windowWidth="19440" windowHeight="15000" tabRatio="896" firstSheet="4" activeTab="4"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servicios'!$A$1:$K$270</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6" l="1"/>
  <c r="E24" i="13" l="1"/>
  <c r="B265" i="10"/>
  <c r="B264" i="10"/>
  <c r="B207" i="10" l="1"/>
  <c r="B202" i="10"/>
  <c r="B197" i="10"/>
  <c r="B192" i="10"/>
  <c r="B212" i="10"/>
  <c r="B182" i="10"/>
  <c r="B177" i="10"/>
  <c r="B172" i="10"/>
  <c r="B167" i="10"/>
  <c r="B157" i="10" l="1"/>
  <c r="B137" i="10"/>
  <c r="B122" i="10"/>
  <c r="B112" i="10"/>
  <c r="B107" i="10"/>
  <c r="B102" i="10"/>
  <c r="B97" i="10"/>
  <c r="B92" i="10"/>
  <c r="B77" i="10"/>
  <c r="B87" i="10"/>
  <c r="B82" i="10"/>
  <c r="B72" i="10" l="1"/>
  <c r="B67" i="10"/>
  <c r="B62" i="10"/>
  <c r="B57" i="10"/>
  <c r="B52" i="10"/>
  <c r="B47" i="10"/>
  <c r="B17" i="10" l="1"/>
  <c r="B232" i="10" l="1"/>
  <c r="B152" i="10"/>
  <c r="B132" i="10" l="1"/>
  <c r="B127" i="10"/>
  <c r="B117" i="10"/>
  <c r="B42" i="10"/>
  <c r="B37" i="10"/>
  <c r="B32" i="10"/>
  <c r="B257" i="10" l="1"/>
  <c r="B237" i="10"/>
  <c r="B252" i="10" l="1"/>
  <c r="B247" i="10"/>
  <c r="B242" i="10"/>
  <c r="B222" i="10"/>
  <c r="B217" i="10"/>
  <c r="B227" i="10"/>
  <c r="B187" i="10" l="1"/>
  <c r="B162" i="10"/>
  <c r="E16" i="13" l="1"/>
  <c r="E21" i="13" l="1"/>
  <c r="A44" i="6"/>
  <c r="A3" i="10" s="1"/>
  <c r="A3" i="17" l="1"/>
  <c r="E22" i="13"/>
  <c r="E18" i="13"/>
  <c r="E23" i="13"/>
  <c r="E12" i="13"/>
  <c r="B142" i="10"/>
  <c r="B147" i="10"/>
  <c r="B27" i="10"/>
  <c r="B22" i="10"/>
  <c r="A7" i="17" l="1"/>
  <c r="A7" i="10" s="1"/>
  <c r="A6" i="17"/>
  <c r="A5" i="17"/>
  <c r="A2" i="17"/>
  <c r="B12" i="10" l="1"/>
  <c r="B262" i="10" s="1"/>
  <c r="A3" i="13" l="1"/>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<sst xmlns="http://schemas.openxmlformats.org/spreadsheetml/2006/main" count="1619" uniqueCount="377">
  <si>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</si>
  <si>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</si>
  <si>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</si>
  <si>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</si>
  <si>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</si>
  <si>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</si>
  <si>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</si>
  <si>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</si>
  <si>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</si>
  <si>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</si>
  <si>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</si>
  <si>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</si>
  <si>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</si>
  <si>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</si>
  <si>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</si>
  <si>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</si>
  <si>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</si>
  <si>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</si>
  <si>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</si>
  <si>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</si>
  <si>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</si>
  <si>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</si>
  <si>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</si>
  <si>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</si>
  <si>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</si>
  <si>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</si>
  <si>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</si>
  <si>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</si>
  <si>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</si>
  <si>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</si>
  <si>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</si>
  <si>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</si>
  <si>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</si>
  <si>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</si>
  <si>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</si>
  <si>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</si>
  <si>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</si>
  <si>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</si>
  <si>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</si>
  <si>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</si>
  <si>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</si>
  <si>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</si>
  <si>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</si>
  <si>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</si>
  <si>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</si>
  <si>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</si>
  <si>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</si>
  <si>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</si>
  <si>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</si>
  <si>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</si>
  <si>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</si>
  <si>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</si>
  <si>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</si>
  <si>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</si>
  <si>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</si>
  <si>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</si>
  <si>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</si>
  <si>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</si>
  <si>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</si>
  <si>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</si>
  <si>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</si>
  <si>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</si>
  <si>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</si>
  <si>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</si>
  <si>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</si>
  <si>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</si>
  <si>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</si>
  <si>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</si>
  <si>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</si>
  <si>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</si>
  <si>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</si>
  <si>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</si>
  <si>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</si>
  <si>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</si>
  <si>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</si>
  <si>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</si>
  <si>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</si>
  <si>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</si>
  <si>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</si>
  <si>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</si>
  <si>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</si>
  <si>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</si>
  <si>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</si>
  <si>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</si>
  <si>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</si>
  <si>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</si>
  <si>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</si>
  <si>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</si>
  <si>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</si>
  <si>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</si>
  <si>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</si>
  <si>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</si>
  <si>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</si>
  <si>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</si>
  <si>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</si>
  <si>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</si>
  <si>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</si>
  <si>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</si>
  <si>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</si>
  <si>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</si>
  <si>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</si>
  <si>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</si>
  <si>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</si>
  <si>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</si>
  <si>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</si>
  <si>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</si>
  <si>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</si>
  <si>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</si>
  <si>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</si>
  <si>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</si>
  <si>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</si>
  <si>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</si>
  <si>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</si>
  <si>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</si>
  <si>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</si>
  <si>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</si>
  <si>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</si>
  <si>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</si>
  <si>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</si>
  <si>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</si>
  <si>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</si>
  <si>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</si>
  <si>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</si>
  <si>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</si>
  <si>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</si>
  <si>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</si>
  <si>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</si>
  <si>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</si>
  <si>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</si>
  <si>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</si>
  <si>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</si>
  <si>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</si>
  <si>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</si>
  <si>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</si>
  <si>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</si>
  <si>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</si>
  <si>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</si>
  <si>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</si>
  <si>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</si>
  <si>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</si>
  <si>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</si>
  <si>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</si>
  <si>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</si>
  <si>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</si>
  <si>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</si>
  <si>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</si>
  <si>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</si>
  <si>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</si>
  <si>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</si>
  <si>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</si>
  <si>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</si>
  <si>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</si>
  <si>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</si>
  <si>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</si>
  <si>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</si>
  <si>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</si>
  <si>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</si>
  <si>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</si>
  <si>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</si>
  <si>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</si>
  <si>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</si>
  <si>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</si>
  <si>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</si>
  <si>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</si>
  <si>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</si>
  <si>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</si>
  <si>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</si>
  <si>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</si>
  <si>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</si>
  <si>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</si>
  <si>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</si>
  <si>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</si>
  <si>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</si>
  <si>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</si>
  <si>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</si>
  <si>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</si>
  <si>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</si>
  <si>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</si>
  <si>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</si>
  <si>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</si>
  <si>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</si>
  <si>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</si>
  <si>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</si>
  <si>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</si>
  <si>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</si>
  <si>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</si>
  <si>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</si>
  <si>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</si>
  <si>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</si>
  <si>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</si>
  <si>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</si>
  <si>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</si>
  <si>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</si>
  <si>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</si>
  <si>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</si>
  <si>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</si>
  <si>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</si>
  <si>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</si>
  <si>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</si>
  <si>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</si>
  <si>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</si>
  <si>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</si>
  <si>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</si>
  <si>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</si>
  <si>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</si>
  <si>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</si>
  <si>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</si>
  <si>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</si>
  <si>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</si>
  <si>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</si>
  <si>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</si>
  <si>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</si>
  <si>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</si>
  <si>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</si>
  <si>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</si>
  <si>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</si>
  <si>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</si>
  <si>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</si>
  <si>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</si>
  <si>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</si>
  <si>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</si>
  <si>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</si>
  <si>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</si>
  <si>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</si>
  <si>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</si>
  <si>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</si>
  <si>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</si>
  <si>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</si>
  <si>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</si>
  <si>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NUMERAL 11 - CONTRATACIÓN DE BIENES Y SERVICIOS:  COMPRA DIRECTA CON OFERTA ELECTRÓNICA,  ARRENDAMIENTO DE BIENES INMUEBLES, COMPRA DE BAJA CUANTIA, NO APLICA LA LEY DE CONTRATACIONES Y PROCEDIMIENTOS REGULADOS (CASOS DE EXCEPCIÓN)</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</si>
  <si>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</si>
  <si>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</si>
  <si>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</si>
  <si>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</si>
  <si>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</si>
  <si>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</si>
  <si>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</si>
  <si>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</si>
  <si>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</si>
  <si>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</si>
  <si>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</si>
  <si>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</si>
  <si>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</si>
  <si>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</si>
  <si>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</si>
  <si>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</si>
  <si>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</si>
  <si>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</si>
  <si>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</si>
  <si>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</si>
  <si>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</si>
  <si>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</si>
  <si>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</si>
  <si>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</si>
  <si>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</si>
  <si>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</si>
  <si>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</si>
  <si>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</si>
  <si>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</si>
  <si>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</si>
  <si>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t>SERVICIO DE AGUA POTABLE PARA LA SECRETARÍA PRESIDENCIAL DE LA MUJER Y PROPEVI CONTADORES 70229261 Y 70146704</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</si>
  <si>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</si>
  <si>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</si>
  <si>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</si>
  <si>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</si>
  <si>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</si>
  <si>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</si>
  <si>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</si>
  <si>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</si>
  <si>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EMPAQUE SEGURO SOCIEDAD ANONIMA</t>
  </si>
  <si>
    <t>199
OTROS SERVICIOS</t>
  </si>
  <si>
    <t>261
ELEMENTOS Y COMPUESTOS QUÍMICOS</t>
  </si>
  <si>
    <t>GONZALEZ GODOY BRENDA ALEJANDRA</t>
  </si>
  <si>
    <t>MERIDA PEREZ KARIN LISSETH</t>
  </si>
  <si>
    <t>SALGUERO TEJADA KARLA JULIA JEANNETH</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</si>
  <si>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</si>
  <si>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</si>
  <si>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</si>
  <si>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</si>
  <si>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Mes de Actualización: Noviembre 2020</t>
  </si>
  <si>
    <t>ARRENDAMIENTO DE BIEN INMUEBLE PARA LA OFICINA DE LA SEDE DEPARTAMENTAL DE LA SECRETARÍA PRESIDENCIAL DE LA MUJER, EN EL DEPARTAMENTO DE TOTONICAPAN, PERIODO NOVIEMBRE 2020.</t>
  </si>
  <si>
    <t>SERVICIO DE ARRENDAMIENTO DE 4 FOTOCOPIADORAS MULTIFUNCIONALES PARA IMPRESIONES, REPRODUCCIONES Y ESCANEO DE DOCUMENTOS, PARA LA SECRETARÍA PRESIDENCIAL DE LA MUJER. CORRESPONDIENTE AL MES DE NOVIEMBRE 2020.</t>
  </si>
  <si>
    <t>SERVICIO DE ENLACE DE INTERNET CORPORATIVO Y ENLACE DEDICADO DE DATOS (PUNTO A PUNTO), PARA LA SECRETARÍA PRESIDENCIAL DE LA MUJER, CORRESPONDIENTE AL MES DE NOVIEMBRE 2020</t>
  </si>
  <si>
    <t xml:space="preserve">CONTRATO DA-04-2020 </t>
  </si>
  <si>
    <t>01.septiembre.2020 Hora:03:01:24 p.m.</t>
  </si>
  <si>
    <t>01.septiembre.2020 Hora:03:14:14 p.m.</t>
  </si>
  <si>
    <t>CORPORACION PENTAGONO ALMACENES, SOCIEDAD ANONIMA</t>
  </si>
  <si>
    <t>ARRENDAMIENTO DE UNA BODEGA, PARA RESGUARDAR EL ARCHIVO INSTITUCIONAL, BIENES DE INVENTARIOS, INSUMOS Y SUMINISTROS DE ALMACÉN DE LA SECRETARÍA PRESIDENCIAL DE LA MUJER, PERÍODO ENERO A OCTUBRE Y NOVIEMBRE 2020</t>
  </si>
  <si>
    <t>ALIMENTACION REUNIONES DE ELECCIÓN DE REPRESENTANTES DE ORGANIZACIONES DE MUJERES ANTE CODEDE, EL 05/10/2020 EN CHIMALTENANGO.</t>
  </si>
  <si>
    <t>SERVICIOS PARA LA SALUD COMUNITARIA SECOSA, SOCIEDAD ANONIMA</t>
  </si>
  <si>
    <t>ALIMENTACION REUNIONES DE ELECCIÓN DE REPRESENTANTES DE ORGANIZACIONES DE MUJERES ANTE CODEDE, EL 03/10/2020 EN LIVINGSTON, IZABAL.</t>
  </si>
  <si>
    <t>INVERSIONES OLIVA Y OLIVA SOCIEDAD ANONIMA</t>
  </si>
  <si>
    <t>ALIMENTACION REUNIONES DE ELECCIÓN DE REPRESENTANTES DE ORGANIZACIONES DE MUJERES ANTE CODEDE, EL 02/10/2020 EN HUEHUETENANGO.</t>
  </si>
  <si>
    <t>ALTA IDEA, SOCIEDAD ANONIMA</t>
  </si>
  <si>
    <t>ALIMENTACION REUNIONES DE ELECCIÓN DE REPRESENTANTES DE ORGANIZACIONES DE MUJERES ANTE CODEDE, EL 06/10/2020 EN CHIQUIMULA.</t>
  </si>
  <si>
    <t>PASO ROBLES  SOCIEDAD ANONIMA</t>
  </si>
  <si>
    <t>ALIMENTACION REUNIONES DE ELECCIÓN DE REPRESENTANTES DE ORGANIZACIONES DE MUJERES ANTE CODEDE, EL 06/10/2020 EN FLORES, PETÉN.</t>
  </si>
  <si>
    <t>FERRULLI GUTIERREZ ENRICO FRANCISCO</t>
  </si>
  <si>
    <t>ALIMENTACION REUNIONES DE ELECCIÓN DE REPRESENTANTES DE ORGANIZACIONES DE MUJERES ANTE CODEDE, EL 01/10/2020 EN SANTA CRUZ DEL QUICHÉ, QUICHÉ.</t>
  </si>
  <si>
    <t>ENRIQUE TOL REN, SEBASTIANA MARROQUIN MEJIA DE SALVADOR, COPROPIEDAD</t>
  </si>
  <si>
    <t>PRIMER PAGO EQUIVALENTE AL 40% DEL SERVICIO DE AUDITORIA EXTERNA PARA REVISIÓN DE EJECUCIÓN FINANCIERA AL ACUERDO ESPECÍFICO Y SU ENMIENDA, ENTRE EL GOBIERNO DE SUECIA Y EL GOBIERNO DE GUATEMALA, SEGÚN ACTA ADMINISTRATIVA 36-2020.</t>
  </si>
  <si>
    <t>184
SERVICIOS ECONÓMICOS, FINANCIEROS, CONTABLES Y DE AUDITORÍA</t>
  </si>
  <si>
    <t>DEL VALLE &amp; ORTIZ  CONSULTORIA Y SERVICIOS  SOCIEDAD ANONIMA</t>
  </si>
  <si>
    <t>RENOVACIÓN DE 150 LICENCIAS DE ANTIVIRUS PARA EQUIPOS DE COMPUTO DE LA SECRETARÍA PRESIDENCIAL DE LA MUJER, PERIODO DEL 09/11/2020 AL 08/11/2021.</t>
  </si>
  <si>
    <t>GRUPO RAF DE GUATEMALA, SOCIEDAD ANONIMA</t>
  </si>
  <si>
    <t>158
DERECHOS DE BIENES INTANGIBLES</t>
  </si>
  <si>
    <t>COMPRA DE 250 CUPONES DE COMBUSTIBLE EN DENOMINACIÓN DE Q.100.00, PARA EL ABASTECIMIENTO A LA FLOTILLA DE VEHÍCULOS PROPIEDAD DE LA SECRETARIA PRESIDENCIAL DE LA MUJER,EN EL CUMPLIMIENTO DE LAS COMISIONES QUE DEBA ATENDER EL PERSONAL EN LOS 22 DEPARTAMENTOS DE GUATEMALA.</t>
  </si>
  <si>
    <t>UNO GUATEMALA  SOCIEDAD ANONIMA</t>
  </si>
  <si>
    <t>262
COMBUSTIBLES Y LUBRICANTES</t>
  </si>
  <si>
    <t>SERVICIO DE DESINFECCIÓN Y SANITIZACIÓN DE AMBIENTES EN LAS INSTALACIONES DE PROPEVI, PARA GARANTIZAR LA SALUD DEL PERSONAL, DERIVADO DEL COVID-19, EL 23/10/2020.</t>
  </si>
  <si>
    <t>SERVICIO DE DESINFECCIÓN Y SANITIZACIÓN DE AMBIENTES EN LAS INSTALACIONES DE SEPREM, PARA GARANTIZAR LA SALUD DEL PERSONAL, DERIVADO DEL COVID-19, EL 11/11/2020.</t>
  </si>
  <si>
    <t>COMPRA DE CLORO EN PRESENTACIÓN GALÓN, PARA ABASTECER EL ALMACÉN Y ASÍ SUMINISTRAR AL PERSONAL DE LA SECRETARIA PRESIDENCIAL DE LA MUJER.</t>
  </si>
  <si>
    <t>ADMINISTRACIÓN DE SERVICIOS DE OUTSOURCING  SOCIEDAD ANÓNIMA</t>
  </si>
  <si>
    <t>SERVICIO DE MENSAJERÍA PARA EL ENVIÓ Y TRASLADO DE CORRESPONDENCIA DE DOCUMENTOS A LAS SEDES DEPARTAMENTALES DE LA SECRETARÍA PRESIDENCIAL DE LA MUJER Y VICEVERSA, PERIODO OCTUBRE 2020.</t>
  </si>
  <si>
    <t>SEGUNDO PAGO EQUIVALENTE AL 60% DEL SERVICIO DE AUDITORIA EXTERNA PARA REVISIÓN DE EJECUCIÓN FINANCIERA AL ACUERDO ESPECÍFICO Y SU ENMIENDA, ENTRE EL GOBIERNO DE SUECIA Y EL GOBIERNO DE GUATEMALA, SEGÚN ACTA ADMINISTRATIVA 36-2020.</t>
  </si>
  <si>
    <t>SERVICIO MAYOR, REPARACIÓN Y MANTENIMIENTO AL VEHÍCULO MARCA: TOYOTA, LÍNEA: HI LUX, PLACA: O-218BBJ, PROPIEDAD DE LA SECRETARIA PRESIDENCIAL DE LA MUJER.</t>
  </si>
  <si>
    <t>RAPIMEC   SOCIEDAD ANONIMA</t>
  </si>
  <si>
    <t>COMPRA DE PAPEL BOND TAMAÑO CARTA PARA SUMINISTRAR A LAS DIFERENTES DIRECCIONES QUE CONFORMAN LA SECRETARIA PRESIDENCIAL DE LA MUJER, DE INSUMOS NECESARIOS PARA SU FUNCIONAMIENTO Y REALIZACIÓN DE LAS ACTIVIDADES.</t>
  </si>
  <si>
    <t>MULTINEGOCIOS ALLEZA  SOCIEDAD ANONIMA</t>
  </si>
  <si>
    <t>241
PAPEL DE ESCRITORIO</t>
  </si>
  <si>
    <t>COMPRA DE PAPEL BOND OFICIO Y DOBLE CARTA PARA SUMINISTRAR A LAS DIFERENTES DIRECCIONES QUE CONFORMAN LA SECRETARIA PRESIDENCIAL DE LA MUJER, DE INSUMOS NECESARIOS PARA SU FUNCIONAMIENTO Y REALIZACIÓN DE LAS ACTIVIDADES.</t>
  </si>
  <si>
    <t>COMERCIALIZADORA ESPIRAL, SOCIEDAD ANONIMA</t>
  </si>
  <si>
    <t>SERVICIO DE DESINFECCIÓN Y SANITIZACIÓN DE AMBIENTES EN LAS INSTALACIONES DE SEPREM, PARA GARANTIZAR LA SALUD DEL PERSONAL, DERIVADO DEL COVID-19, EL 27/11/2020.</t>
  </si>
  <si>
    <t>SERVICIO DE REPARACIÓN A LA MOTOCICLETA MARCA: SUZUKI, LINEA: SPORT, MODELO 2003 PLACA: M-220BKW, PROPIEDAD DE LA SECRETARÍA PRESIDENCIAL DE LA MUJER.</t>
  </si>
  <si>
    <t>ALIMENTACION REUNIONES DE ELECCIÓN DE REPRESENTANTES DE ORGANIZACIONES DE MUJERES ANTE CODEDE, EL 01/10/2020 EN ZACAPA.</t>
  </si>
  <si>
    <t>SUC ESTRADA JUAN CARLOS</t>
  </si>
  <si>
    <t>COMPRA DE LLANTAS PARA LOS VEHÍCULOS PROPIEDAD DE SEPREM, PARA BRINDAR UNA MAYOR PRECISIÓN EN LA CONDUCCIÓN, ESTABILIDAD EN LA TRAYECTORIA, ASIMISMO SEGURIDAD DE LOS USUARIOS/AS QUE HACEN USO DE LOS VEHÍCULOS EN LAS DIFERENTES ACTIVIDADES INSTITUCIONALES.</t>
  </si>
  <si>
    <t>253
LLANTAS Y NEUMÁTICOS</t>
  </si>
  <si>
    <t>ALIMENTACIÓN Y HOSPEDAJE REUNIÓN CON EQUIPO TECNICO Y ADMINISTRATIVO PARA FACILITAR LINEAMIENTOS INSTITUCIONALES EN EL MARCO DE LA TERRITORIALIZACIÓN, DE LA PNPDIM Y CPEG, EN ANTIGUA GUATEMALA, SACATEPEQUEZ, DÍAS 11 Y 12/09/2020.</t>
  </si>
  <si>
    <t>PROYECTOS TURISTICOS MAYA SOCIEDAD ANONIMA</t>
  </si>
  <si>
    <t>ALIMENTACION REUNIONES DE ELECCIÓN DE REPRESENTANTES DE ORGANIZACIONES DE MUJERES ANTE CODEDE, EL 06/10/2020 EN TOTONICAPAN.</t>
  </si>
  <si>
    <t>DE LEON GARCIA LEONARDO ANTONIO</t>
  </si>
  <si>
    <t>SERVICIO DE ALQUILER DE DOS EQUIPOS DE RADIOCOMUNICACIÓN, PARA LA SECRETARÍA PRESIDENCIAL DE LA MUJER, PERÍODO NOVIEMBRE 2020</t>
  </si>
  <si>
    <t>SERVICIO DE TELEFONIA MOVIL (VOZ, SMS E INTERNET), PARA LA SUBSECRETARIA PRESIDENCIAL DE LA MUJER DE LA SECRETARÍA PRESIDENCIAL DE LA MUJER, PARA EL DESARROLLO ADECUADO DE LAS ACTIVIDADES Y TAREAS INSTITUCIONALES EN EL CUMPLIMIENTO DE SUS FUNCIONES, PERIODO DEL 10 AL 30/09/2020.</t>
  </si>
  <si>
    <t>COMUNICACIONES CELULARES, SOCIEDAD ANONIMA</t>
  </si>
  <si>
    <t>SERVICIO DE TELEFONIA MOVIL (VOZ, SMS E INTERNET), PARA LA SUBSECRETARIA PRESIDENCIAL DE LA MUJER DE LA SECRETARÍA PRESIDENCIAL DE LA MUJER, PARA EL DESARROLLO ADECUADO DE LAS ACTIVIDADES Y TAREAS INSTITUCIONALES EN EL CUMPLIMIENTO DE SUS FUNCIONES, PERIODO OCTUBRE 2020.</t>
  </si>
  <si>
    <t>PAGO DE 17 DÍAS DE VACACIONES A BRENDA ALEJANDRA GONZALEZ GODOY, CORRESPONDIENTE AL PERIODO LABORADO DEL 10/06/2019 AL 30/09/2020.</t>
  </si>
  <si>
    <t>PAGO DE 18 DÍAS DE VACACIONES A CRISTINA ELIZABETH PIVARAL GRAMAJO, CORRESPONDIENTE AL PERIODO LABORADO DEL 01/01/2019 AL 06/08/2020.</t>
  </si>
  <si>
    <t>PIVARAL GRAMAJO CRISTINA ELIZABETH</t>
  </si>
  <si>
    <t>PAGO DE 3 DÍAS DE VACACIONES A KARLA JULIA JEANNETH SALGUERO TEJADA, CORRESPONDIENTE AL PERIODO LABORADO DEL 04/08/2020 AL 06/10/2020.</t>
  </si>
  <si>
    <t>PAGO DE 31 DÍAS DE VACACIONES A LEISY EDITH LUNA AGUILAR DE SANTOS, CORRESPONDIENTE AL PERIODO LABORADO DEL 01/01/2019 AL 21/10/2020.</t>
  </si>
  <si>
    <t>LUNA AGUILAR DE SANTOS LEISY EDITH</t>
  </si>
  <si>
    <t>PAGO DE 31 DÍAS DE VACACIONES POR EL PERIODO LABORADO DEL 01/01/2019 AL 28/07/2020 A EDWARD RODWELL GIOVANNI ARRAZOLA GOMAR.</t>
  </si>
  <si>
    <t>ARRAZOLA GOMAR EDWARD RODWELL GIOVANNI</t>
  </si>
  <si>
    <t>PAGO DE 40 DÍAS DE VACACIONES A KARIN LISSETH MÉRIDA PÉREZ, CORRESPONDIENTE AL PERIODO LABORADO DEL 01/01/2018 AL 19/08/2020.</t>
  </si>
  <si>
    <t>PAGO DE INDEMNIZACIÓN A ANDREA ESTEFANIA MENDEZ TUBAC, CORRESPONDIENTE AL PERIODO LABORADO DEL 02/01/2020 AL 12/11/2020.</t>
  </si>
  <si>
    <t>MENDEZ TUBAC ANDREA ESTEFANIA</t>
  </si>
  <si>
    <t>PAGO DE INDEMNIZACIÓN A KARLA DELFINA JIMENEZ JAUREGUI, CORRESPONDIENTE AL PERIODO LABORADO DEL 02/01/2020 AL 12/11/2020.</t>
  </si>
  <si>
    <t>JIMENEZ JAUREGUI KARLA DELFINA</t>
  </si>
  <si>
    <t>PAGO DE INDEMNIZACIÓN A MYNOR GREGORIO MONROY MONTENEGRO, CORRESPONDIENTE AL PERIODO LABORADO DEL 02/01/2020 AL 12/11/2020.</t>
  </si>
  <si>
    <t>MONROY MONTENEGRO MYNOR GREGORIO</t>
  </si>
  <si>
    <t>PAGO DE INDEMNIZACIÓN A NANCY KARINA REYES REYES, CORRESPONDIENTE AL PERIODO LABORADO DEL 02/01/2020 AL 12/11/2020.</t>
  </si>
  <si>
    <t>REYES REYES NANCY KARINA</t>
  </si>
  <si>
    <t>PAGO DE INDEMNIZACIÓN A RAMIRO ALEXANDER DARDON LOPEZ, CORRESPONDIENTE AL PERIODO LABORADO DEL 02/01/2020 AL 12/11/2020.</t>
  </si>
  <si>
    <t>DARDON LOPEZ RAMIRO ALEXANDER</t>
  </si>
  <si>
    <t>PAGO DE SERVICIO DE ENERGÍA ELÉCTRICA PARA LAS OFICINAS DE LA SECRETARÍA PRESIDENCIAL DE LA MUJER, PERIODO 08/10/2020 AL 09/11/2020, CONTADORES: S63158 Y T29105.</t>
  </si>
  <si>
    <t>PAGO DE SERVICIO DE ENERGÍA ELÉCTRICA PARA LAS OFICINAS DEL PROGRAMA DE PREVENCIÓN Y ERRADICACIÓN DE LA VIOLENCIA INTRAFAMILIAR -PROPEVI-, PERIODO 08/10/2020 AL 09/11/2020, CONTADOR S47946.</t>
  </si>
  <si>
    <t>PAGO DE SERVICIO DE TELEFONÍA FIJA AL PERSONAL DE LAS DIFERENTES DIRECCIONES DE LA SECRETARÍA PRESIDENCIAL DE LA MUJER, PERIODO DEL 02/10/2020 AL 01/11/2020, NUMERO 2207-9400.</t>
  </si>
  <si>
    <t>PAGO SERVICIO DE TELEFONÍA FIJA AL PERSONAL DEL PROGRAMA DE PREVENCIÓN Y ERRADICACIÓN DE LA VIOLENCIA INTRAFAMILIAR -PROPEVI-, PERIODO DEL 02/10/2020 AL 01/11/2020, NÚMEROS 2220-6318 Y 2251-0193.</t>
  </si>
  <si>
    <t>SERVICIO DE TELEFONÍA FIJA PARA PROVEER AL PERSONAL DE LAS DIFERENTES DIRECCIONES DE LA SECRETARÍA PRESIDENCIAL DE LA MUJER, PERIODO 02/10/2020 AL 01/11/2020, NUMERO 2230-0977; 2230-0982; 2230-0981.</t>
  </si>
  <si>
    <t>SERVICIO DE EXTRACCIÓN DE BASURA EN LAS INSTALACIONES DE LA SECRETARÍA PRESIDENCIAL DE LA MUJER, -SEPREM-, CORRESPONDIENTE AL MES DE NOVIEMBRE 2020.</t>
  </si>
  <si>
    <t>SERVICIO DE ENERGÍA ELÉCTRICA PARA LAS INSTALACIONES DE LA BODEGA DE LA ZONA 18, DONDE SE ENCUENTRA LABORANDO EL PERSONAL DE LA SECRETARÍA PRESIDENCIAL DE LA MUJER, CONTADOR S41877, PERIODO 22/10/2020 AL 20/11/2020.</t>
  </si>
  <si>
    <t>SERVICIO DE AGUA POTABLE PARA PROVEER AL PERSONAL DEL PROGRAMA DE PREVENCIÓN Y ERRADICACIÓN DE LA VIOLENCIA INTRAFAMILIAR -PROPEVI-, PERÍODO DEL 18/10/2020 AL 17/11/2020, CONTADOR 70146704.</t>
  </si>
  <si>
    <t>SERVICIO DE AGUA POTABLE PARA PROVEER AL PERSONAL DE LA SECRETARÍA PRESIDENCIAL DE LA MUJER, PERÍODO DEL 18/10/2020 AL 17/11/2020, CONTADOR 70229261.</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</si>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</sst>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quot;#,##0.00;[Red]\-&quot;Q&quot;#,##0.00"/>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0"/>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165" fontId="27"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2" xfId="0" applyFont="1" applyFill="1" applyBorder="1" applyAlignment="1">
      <alignment vertical="center"/>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165" fontId="14" fillId="0" borderId="7" xfId="0" applyNumberFormat="1" applyFont="1" applyFill="1" applyBorder="1" applyAlignment="1">
      <alignment vertical="center"/>
    </xf>
    <xf numFmtId="0" fontId="14" fillId="0" borderId="7" xfId="0" applyFont="1" applyFill="1" applyBorder="1" applyAlignment="1">
      <alignment vertical="center"/>
    </xf>
    <xf numFmtId="165" fontId="14" fillId="0" borderId="2" xfId="0" applyNumberFormat="1" applyFont="1" applyFill="1" applyBorder="1" applyAlignment="1">
      <alignment vertical="center"/>
    </xf>
    <xf numFmtId="0" fontId="9" fillId="0" borderId="42"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justify" vertical="center" wrapText="1"/>
    </xf>
    <xf numFmtId="0" fontId="29" fillId="0" borderId="1" xfId="0" applyFont="1" applyBorder="1" applyAlignment="1">
      <alignment horizontal="center" vertical="center" wrapText="1"/>
    </xf>
    <xf numFmtId="8" fontId="29"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8" fillId="0" borderId="0" xfId="0" applyNumberFormat="1" applyFont="1" applyFill="1" applyBorder="1"/>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4"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4" fillId="0" borderId="2"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26" fillId="0" borderId="0" xfId="0" applyFont="1" applyBorder="1" applyAlignment="1">
      <alignment horizont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0" fontId="0" fillId="0" borderId="0" xfId="0" applyFont="1" applyBorder="1" applyAlignment="1">
      <alignment horizontal="left"/>
    </xf>
    <xf numFmtId="0" fontId="24" fillId="0" borderId="6"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2" xfId="0" applyFont="1" applyFill="1" applyBorder="1" applyAlignment="1">
      <alignment horizontal="center" vertical="center"/>
    </xf>
    <xf numFmtId="165" fontId="24" fillId="0" borderId="6" xfId="3" applyNumberFormat="1" applyFont="1" applyFill="1" applyBorder="1" applyAlignment="1">
      <alignment horizontal="center" vertical="center"/>
    </xf>
    <xf numFmtId="165" fontId="24" fillId="0" borderId="2" xfId="3" applyNumberFormat="1" applyFont="1" applyFill="1" applyBorder="1" applyAlignment="1">
      <alignment horizontal="center" vertical="center"/>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A8260347-F6D5-40B0-AE0D-B95EC06FE5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E6676E6E-6911-4666-A549-6AB81CB21B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AE490D1D-F7F3-4541-9C3B-485E9495BC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53522907-A09E-445B-8093-2001499220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74F2E81-6BF7-4F4D-9AF2-97EBCBECAC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3772368A-FCA3-409F-A6DC-4EB4AB5DC2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0" t="s">
        <v>256</v>
      </c>
      <c r="B4" s="270"/>
      <c r="C4" s="270"/>
      <c r="D4" s="270"/>
      <c r="E4" s="49" t="s">
        <v>162</v>
      </c>
    </row>
    <row r="5" spans="1:5" s="28" customFormat="1" ht="18.75" x14ac:dyDescent="0.25">
      <c r="A5" s="264" t="s">
        <v>164</v>
      </c>
      <c r="B5" s="264"/>
      <c r="C5" s="264"/>
      <c r="D5" s="264"/>
      <c r="E5" s="264"/>
    </row>
    <row r="6" spans="1:5" ht="18.75" x14ac:dyDescent="0.25">
      <c r="A6" s="264" t="s">
        <v>262</v>
      </c>
      <c r="B6" s="264"/>
      <c r="C6" s="264"/>
      <c r="D6" s="264"/>
      <c r="E6" s="264"/>
    </row>
    <row r="7" spans="1:5" s="69" customFormat="1" ht="18.75" x14ac:dyDescent="0.25">
      <c r="A7" s="269" t="s">
        <v>193</v>
      </c>
      <c r="B7" s="269"/>
      <c r="C7" s="269"/>
      <c r="D7" s="269"/>
      <c r="E7" s="269"/>
    </row>
    <row r="8" spans="1:5" ht="18.75" x14ac:dyDescent="0.25">
      <c r="A8" s="266" t="s">
        <v>279</v>
      </c>
      <c r="B8" s="267"/>
      <c r="C8" s="267"/>
      <c r="D8" s="267"/>
      <c r="E8" s="268"/>
    </row>
    <row r="9" spans="1:5" ht="18.75" x14ac:dyDescent="0.25">
      <c r="A9" s="266" t="s">
        <v>72</v>
      </c>
      <c r="B9" s="267"/>
      <c r="C9" s="267"/>
      <c r="D9" s="267"/>
      <c r="E9" s="268"/>
    </row>
    <row r="10" spans="1:5" ht="21" customHeight="1" thickBot="1" x14ac:dyDescent="0.3">
      <c r="A10" s="265" t="s">
        <v>163</v>
      </c>
      <c r="B10" s="265"/>
      <c r="C10" s="265"/>
      <c r="D10" s="265"/>
      <c r="E10" s="265"/>
    </row>
    <row r="11" spans="1:5" s="30" customFormat="1" ht="19.5" thickBot="1" x14ac:dyDescent="0.35">
      <c r="A11" s="99" t="s">
        <v>19</v>
      </c>
      <c r="B11" s="100" t="s">
        <v>52</v>
      </c>
      <c r="C11" s="100" t="s">
        <v>20</v>
      </c>
      <c r="D11" s="271" t="s">
        <v>122</v>
      </c>
      <c r="E11" s="272"/>
    </row>
    <row r="12" spans="1:5" s="70" customFormat="1" ht="30" x14ac:dyDescent="0.25">
      <c r="A12" s="103" t="s">
        <v>63</v>
      </c>
      <c r="B12" s="104" t="s">
        <v>159</v>
      </c>
      <c r="C12" s="105" t="s">
        <v>212</v>
      </c>
      <c r="D12" s="273" t="s">
        <v>180</v>
      </c>
      <c r="E12" s="274"/>
    </row>
    <row r="13" spans="1:5" s="70" customFormat="1" ht="33.75" customHeight="1" x14ac:dyDescent="0.25">
      <c r="A13" s="106" t="s">
        <v>202</v>
      </c>
      <c r="B13" s="107" t="s">
        <v>159</v>
      </c>
      <c r="C13" s="107" t="s">
        <v>194</v>
      </c>
      <c r="D13" s="275" t="s">
        <v>180</v>
      </c>
      <c r="E13" s="276"/>
    </row>
    <row r="14" spans="1:5" s="70" customFormat="1" ht="30" x14ac:dyDescent="0.25">
      <c r="A14" s="106" t="s">
        <v>209</v>
      </c>
      <c r="B14" s="107" t="s">
        <v>159</v>
      </c>
      <c r="C14" s="107" t="s">
        <v>181</v>
      </c>
      <c r="D14" s="275" t="s">
        <v>180</v>
      </c>
      <c r="E14" s="276"/>
    </row>
    <row r="15" spans="1:5" s="70" customFormat="1" ht="33.75" customHeight="1" x14ac:dyDescent="0.25">
      <c r="A15" s="106" t="s">
        <v>118</v>
      </c>
      <c r="B15" s="107" t="s">
        <v>159</v>
      </c>
      <c r="C15" s="108" t="s">
        <v>182</v>
      </c>
      <c r="D15" s="275" t="s">
        <v>180</v>
      </c>
      <c r="E15" s="276"/>
    </row>
    <row r="16" spans="1:5" s="70" customFormat="1" ht="33.75" customHeight="1" x14ac:dyDescent="0.25">
      <c r="A16" s="106" t="s">
        <v>68</v>
      </c>
      <c r="B16" s="107" t="s">
        <v>159</v>
      </c>
      <c r="C16" s="107" t="s">
        <v>183</v>
      </c>
      <c r="D16" s="275" t="s">
        <v>180</v>
      </c>
      <c r="E16" s="276"/>
    </row>
    <row r="17" spans="1:5" s="70" customFormat="1" ht="33.75" customHeight="1" x14ac:dyDescent="0.25">
      <c r="A17" s="109" t="s">
        <v>89</v>
      </c>
      <c r="B17" s="107" t="s">
        <v>159</v>
      </c>
      <c r="C17" s="108" t="s">
        <v>184</v>
      </c>
      <c r="D17" s="275" t="s">
        <v>180</v>
      </c>
      <c r="E17" s="276"/>
    </row>
    <row r="18" spans="1:5" s="70" customFormat="1" ht="30" x14ac:dyDescent="0.25">
      <c r="A18" s="102" t="s">
        <v>206</v>
      </c>
      <c r="B18" s="107" t="s">
        <v>159</v>
      </c>
      <c r="C18" s="108" t="s">
        <v>207</v>
      </c>
      <c r="D18" s="275" t="s">
        <v>180</v>
      </c>
      <c r="E18" s="276"/>
    </row>
    <row r="19" spans="1:5" s="70" customFormat="1" ht="39" customHeight="1" x14ac:dyDescent="0.25">
      <c r="A19" s="106" t="s">
        <v>121</v>
      </c>
      <c r="B19" s="107" t="s">
        <v>159</v>
      </c>
      <c r="C19" s="107" t="s">
        <v>210</v>
      </c>
      <c r="D19" s="275" t="s">
        <v>180</v>
      </c>
      <c r="E19" s="276"/>
    </row>
    <row r="20" spans="1:5" s="70" customFormat="1" ht="39" customHeight="1" x14ac:dyDescent="0.25">
      <c r="A20" s="106" t="s">
        <v>211</v>
      </c>
      <c r="B20" s="107" t="s">
        <v>159</v>
      </c>
      <c r="C20" s="107">
        <v>1008</v>
      </c>
      <c r="D20" s="275" t="s">
        <v>180</v>
      </c>
      <c r="E20" s="276"/>
    </row>
    <row r="21" spans="1:5" s="70" customFormat="1" ht="39" customHeight="1" x14ac:dyDescent="0.25">
      <c r="A21" s="106" t="s">
        <v>204</v>
      </c>
      <c r="B21" s="107" t="s">
        <v>159</v>
      </c>
      <c r="C21" s="107" t="s">
        <v>185</v>
      </c>
      <c r="D21" s="275" t="s">
        <v>180</v>
      </c>
      <c r="E21" s="276"/>
    </row>
    <row r="22" spans="1:5" s="70" customFormat="1" ht="36.75" customHeight="1" x14ac:dyDescent="0.25">
      <c r="A22" s="106" t="s">
        <v>205</v>
      </c>
      <c r="B22" s="107" t="s">
        <v>159</v>
      </c>
      <c r="C22" s="107" t="s">
        <v>186</v>
      </c>
      <c r="D22" s="275" t="s">
        <v>180</v>
      </c>
      <c r="E22" s="276"/>
    </row>
    <row r="23" spans="1:5" s="70" customFormat="1" ht="40.5" customHeight="1" x14ac:dyDescent="0.25">
      <c r="A23" s="106" t="s">
        <v>120</v>
      </c>
      <c r="B23" s="107" t="s">
        <v>159</v>
      </c>
      <c r="C23" s="107">
        <v>1005</v>
      </c>
      <c r="D23" s="275" t="s">
        <v>180</v>
      </c>
      <c r="E23" s="276"/>
    </row>
    <row r="24" spans="1:5" s="70" customFormat="1" ht="46.5" customHeight="1" x14ac:dyDescent="0.25">
      <c r="A24" s="106" t="s">
        <v>208</v>
      </c>
      <c r="B24" s="107" t="s">
        <v>159</v>
      </c>
      <c r="C24" s="107" t="s">
        <v>187</v>
      </c>
      <c r="D24" s="275" t="s">
        <v>180</v>
      </c>
      <c r="E24" s="276"/>
    </row>
    <row r="25" spans="1:5" s="70" customFormat="1" ht="33.75" customHeight="1" x14ac:dyDescent="0.25">
      <c r="A25" s="106" t="s">
        <v>203</v>
      </c>
      <c r="B25" s="107" t="s">
        <v>159</v>
      </c>
      <c r="C25" s="107" t="s">
        <v>188</v>
      </c>
      <c r="D25" s="275" t="s">
        <v>180</v>
      </c>
      <c r="E25" s="276"/>
    </row>
    <row r="26" spans="1:5" s="70" customFormat="1" ht="39" customHeight="1" x14ac:dyDescent="0.25">
      <c r="A26" s="106" t="s">
        <v>213</v>
      </c>
      <c r="B26" s="107" t="s">
        <v>159</v>
      </c>
      <c r="C26" s="107">
        <v>1084</v>
      </c>
      <c r="D26" s="275" t="s">
        <v>180</v>
      </c>
      <c r="E26" s="276"/>
    </row>
    <row r="27" spans="1:5" s="70" customFormat="1" ht="33.75" customHeight="1" x14ac:dyDescent="0.25">
      <c r="A27" s="109" t="s">
        <v>119</v>
      </c>
      <c r="B27" s="107" t="s">
        <v>159</v>
      </c>
      <c r="C27" s="107">
        <v>1000</v>
      </c>
      <c r="D27" s="275" t="s">
        <v>180</v>
      </c>
      <c r="E27" s="276"/>
    </row>
    <row r="28" spans="1:5" s="55" customFormat="1" ht="57.75" customHeight="1" x14ac:dyDescent="0.25">
      <c r="A28" s="106" t="s">
        <v>160</v>
      </c>
      <c r="B28" s="107" t="s">
        <v>159</v>
      </c>
      <c r="C28" s="108" t="s">
        <v>189</v>
      </c>
      <c r="D28" s="278" t="s">
        <v>179</v>
      </c>
      <c r="E28" s="279"/>
    </row>
    <row r="29" spans="1:5" ht="18.75" x14ac:dyDescent="0.3">
      <c r="A29" s="50"/>
      <c r="B29" s="50"/>
      <c r="C29" s="50"/>
      <c r="D29" s="50"/>
      <c r="E29" s="50"/>
    </row>
    <row r="30" spans="1:5" s="28" customFormat="1" ht="18.75" x14ac:dyDescent="0.3">
      <c r="A30" s="30" t="s">
        <v>253</v>
      </c>
      <c r="B30" s="50"/>
      <c r="C30" s="50"/>
      <c r="D30" s="50"/>
      <c r="E30" s="50"/>
    </row>
    <row r="31" spans="1:5" s="28" customFormat="1" ht="18.75" x14ac:dyDescent="0.3">
      <c r="A31" s="50" t="s">
        <v>201</v>
      </c>
      <c r="B31" s="50"/>
      <c r="C31" s="50"/>
      <c r="D31" s="50"/>
      <c r="E31" s="50"/>
    </row>
    <row r="32" spans="1:5" s="28" customFormat="1" ht="18.75" x14ac:dyDescent="0.3">
      <c r="A32" s="51"/>
      <c r="B32" s="50"/>
      <c r="C32" s="50"/>
      <c r="D32" s="50"/>
      <c r="E32" s="50"/>
    </row>
    <row r="33" spans="1:5" s="28" customFormat="1" ht="18.75" x14ac:dyDescent="0.3">
      <c r="A33" s="51"/>
      <c r="B33" s="50"/>
      <c r="C33" s="198" t="s">
        <v>254</v>
      </c>
      <c r="D33" s="50"/>
      <c r="E33" s="50"/>
    </row>
    <row r="34" spans="1:5" ht="18.75" x14ac:dyDescent="0.3">
      <c r="B34" s="30"/>
      <c r="C34" s="280"/>
      <c r="D34" s="280"/>
      <c r="E34" s="280"/>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77"/>
      <c r="C42" s="277"/>
      <c r="D42" s="257"/>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7"/>
      <c r="E44" s="33"/>
    </row>
    <row r="45" spans="1:5" ht="18.75" x14ac:dyDescent="0.3">
      <c r="A45" s="258" t="s">
        <v>164</v>
      </c>
      <c r="B45" s="259"/>
      <c r="C45" s="259"/>
      <c r="D45" s="260"/>
      <c r="E45" s="34"/>
    </row>
    <row r="46" spans="1:5" ht="18.75" x14ac:dyDescent="0.3">
      <c r="A46" s="258" t="str">
        <f>A6</f>
        <v xml:space="preserve">Sub director (a):  Geovana Lissette Quiñonez Mendoza </v>
      </c>
      <c r="B46" s="259"/>
      <c r="C46" s="259"/>
      <c r="D46" s="260"/>
      <c r="E46" s="34"/>
    </row>
    <row r="47" spans="1:5" ht="18.75" x14ac:dyDescent="0.3">
      <c r="A47" s="261" t="str">
        <f>+A7</f>
        <v>Responsable de Actualización de la información: Alma Griselda Pérez Cuc</v>
      </c>
      <c r="B47" s="262"/>
      <c r="C47" s="262"/>
      <c r="D47" s="263"/>
      <c r="E47" s="34"/>
    </row>
    <row r="48" spans="1:5" ht="18.75" x14ac:dyDescent="0.3">
      <c r="A48" s="258" t="str">
        <f>+A8</f>
        <v>Mes de Actualización: Noviembre 2020</v>
      </c>
      <c r="B48" s="259"/>
      <c r="C48" s="259"/>
      <c r="D48" s="260"/>
      <c r="E48" s="34"/>
    </row>
    <row r="49" spans="1:5" ht="18.75" x14ac:dyDescent="0.3">
      <c r="A49" s="258" t="s">
        <v>72</v>
      </c>
      <c r="B49" s="259"/>
      <c r="C49" s="259"/>
      <c r="D49" s="260"/>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206</v>
      </c>
      <c r="B52" s="53" t="s">
        <v>76</v>
      </c>
      <c r="C52" s="93" t="s">
        <v>143</v>
      </c>
      <c r="D52" s="107" t="s">
        <v>265</v>
      </c>
    </row>
    <row r="53" spans="1:5" s="55" customFormat="1" ht="39.75" customHeight="1" x14ac:dyDescent="0.25">
      <c r="A53" s="102" t="s">
        <v>206</v>
      </c>
      <c r="B53" s="53" t="s">
        <v>123</v>
      </c>
      <c r="C53" s="93" t="s">
        <v>195</v>
      </c>
      <c r="D53" s="107" t="s">
        <v>265</v>
      </c>
    </row>
    <row r="54" spans="1:5" s="55" customFormat="1" ht="57" customHeight="1" x14ac:dyDescent="0.25">
      <c r="A54" s="102" t="s">
        <v>206</v>
      </c>
      <c r="B54" s="53" t="s">
        <v>124</v>
      </c>
      <c r="C54" s="94" t="s">
        <v>196</v>
      </c>
      <c r="D54" s="107" t="s">
        <v>265</v>
      </c>
    </row>
    <row r="55" spans="1:5" s="55" customFormat="1" ht="30" x14ac:dyDescent="0.25">
      <c r="A55" s="102" t="s">
        <v>206</v>
      </c>
      <c r="B55" s="53" t="s">
        <v>125</v>
      </c>
      <c r="C55" s="216" t="s">
        <v>266</v>
      </c>
      <c r="D55" s="107" t="s">
        <v>265</v>
      </c>
    </row>
    <row r="56" spans="1:5" s="55" customFormat="1" ht="66" customHeight="1" x14ac:dyDescent="0.25">
      <c r="A56" s="102" t="s">
        <v>206</v>
      </c>
      <c r="B56" s="53" t="s">
        <v>126</v>
      </c>
      <c r="C56" s="93" t="s">
        <v>161</v>
      </c>
      <c r="D56" s="107" t="s">
        <v>265</v>
      </c>
    </row>
    <row r="57" spans="1:5" s="55" customFormat="1" ht="60" customHeight="1" x14ac:dyDescent="0.25">
      <c r="A57" s="102" t="s">
        <v>206</v>
      </c>
      <c r="B57" s="53" t="s">
        <v>127</v>
      </c>
      <c r="C57" s="93" t="s">
        <v>144</v>
      </c>
      <c r="D57" s="107" t="s">
        <v>265</v>
      </c>
    </row>
    <row r="58" spans="1:5" s="55" customFormat="1" ht="63" customHeight="1" x14ac:dyDescent="0.25">
      <c r="A58" s="102" t="s">
        <v>206</v>
      </c>
      <c r="B58" s="53" t="s">
        <v>128</v>
      </c>
      <c r="C58" s="93" t="s">
        <v>145</v>
      </c>
      <c r="D58" s="107" t="s">
        <v>265</v>
      </c>
    </row>
    <row r="59" spans="1:5" s="55" customFormat="1" ht="30" x14ac:dyDescent="0.25">
      <c r="A59" s="102" t="s">
        <v>206</v>
      </c>
      <c r="B59" s="53" t="s">
        <v>129</v>
      </c>
      <c r="C59" s="216" t="s">
        <v>266</v>
      </c>
      <c r="D59" s="107" t="s">
        <v>265</v>
      </c>
    </row>
    <row r="60" spans="1:5" s="55" customFormat="1" ht="65.25" customHeight="1" x14ac:dyDescent="0.25">
      <c r="A60" s="102" t="s">
        <v>206</v>
      </c>
      <c r="B60" s="53" t="s">
        <v>130</v>
      </c>
      <c r="C60" s="93" t="s">
        <v>146</v>
      </c>
      <c r="D60" s="107" t="s">
        <v>265</v>
      </c>
    </row>
    <row r="61" spans="1:5" s="55" customFormat="1" ht="81" customHeight="1" x14ac:dyDescent="0.25">
      <c r="A61" s="102" t="s">
        <v>206</v>
      </c>
      <c r="B61" s="53" t="s">
        <v>131</v>
      </c>
      <c r="C61" s="93" t="s">
        <v>147</v>
      </c>
      <c r="D61" s="107" t="s">
        <v>265</v>
      </c>
    </row>
    <row r="62" spans="1:5" s="55" customFormat="1" ht="60.75" customHeight="1" x14ac:dyDescent="0.25">
      <c r="A62" s="102" t="s">
        <v>206</v>
      </c>
      <c r="B62" s="53" t="s">
        <v>132</v>
      </c>
      <c r="C62" s="93" t="s">
        <v>148</v>
      </c>
      <c r="D62" s="107" t="s">
        <v>265</v>
      </c>
    </row>
    <row r="63" spans="1:5" s="55" customFormat="1" ht="30" x14ac:dyDescent="0.25">
      <c r="A63" s="102" t="s">
        <v>206</v>
      </c>
      <c r="B63" s="53" t="s">
        <v>133</v>
      </c>
      <c r="C63" s="216" t="s">
        <v>266</v>
      </c>
      <c r="D63" s="107" t="s">
        <v>265</v>
      </c>
    </row>
    <row r="64" spans="1:5" s="55" customFormat="1" ht="40.5" customHeight="1" x14ac:dyDescent="0.25">
      <c r="A64" s="102" t="s">
        <v>206</v>
      </c>
      <c r="B64" s="53" t="s">
        <v>134</v>
      </c>
      <c r="C64" s="93" t="s">
        <v>230</v>
      </c>
      <c r="D64" s="107" t="s">
        <v>265</v>
      </c>
    </row>
    <row r="65" spans="1:5" s="55" customFormat="1" ht="45" x14ac:dyDescent="0.25">
      <c r="A65" s="102" t="s">
        <v>206</v>
      </c>
      <c r="B65" s="53" t="s">
        <v>135</v>
      </c>
      <c r="C65" s="93" t="s">
        <v>149</v>
      </c>
      <c r="D65" s="107" t="s">
        <v>265</v>
      </c>
    </row>
    <row r="66" spans="1:5" s="55" customFormat="1" ht="30" x14ac:dyDescent="0.25">
      <c r="A66" s="102" t="s">
        <v>206</v>
      </c>
      <c r="B66" s="53" t="s">
        <v>136</v>
      </c>
      <c r="C66" s="93" t="s">
        <v>150</v>
      </c>
      <c r="D66" s="107" t="s">
        <v>265</v>
      </c>
    </row>
    <row r="67" spans="1:5" s="55" customFormat="1" ht="42.75" x14ac:dyDescent="0.25">
      <c r="A67" s="102" t="s">
        <v>206</v>
      </c>
      <c r="B67" s="53" t="s">
        <v>137</v>
      </c>
      <c r="C67" s="94" t="s">
        <v>190</v>
      </c>
      <c r="D67" s="107" t="s">
        <v>265</v>
      </c>
    </row>
    <row r="68" spans="1:5" s="55" customFormat="1" ht="30" x14ac:dyDescent="0.25">
      <c r="A68" s="102" t="s">
        <v>206</v>
      </c>
      <c r="B68" s="53" t="s">
        <v>138</v>
      </c>
      <c r="C68" s="216" t="s">
        <v>266</v>
      </c>
      <c r="D68" s="107" t="s">
        <v>265</v>
      </c>
    </row>
    <row r="69" spans="1:5" s="55" customFormat="1" ht="30" x14ac:dyDescent="0.25">
      <c r="A69" s="102" t="s">
        <v>206</v>
      </c>
      <c r="B69" s="53" t="s">
        <v>139</v>
      </c>
      <c r="C69" s="216" t="s">
        <v>266</v>
      </c>
      <c r="D69" s="107" t="s">
        <v>265</v>
      </c>
    </row>
    <row r="70" spans="1:5" s="55" customFormat="1" ht="60" x14ac:dyDescent="0.25">
      <c r="A70" s="102" t="s">
        <v>206</v>
      </c>
      <c r="B70" s="53" t="s">
        <v>140</v>
      </c>
      <c r="C70" s="93" t="s">
        <v>191</v>
      </c>
      <c r="D70" s="107" t="s">
        <v>265</v>
      </c>
    </row>
    <row r="71" spans="1:5" s="55" customFormat="1" ht="30" x14ac:dyDescent="0.25">
      <c r="A71" s="102" t="s">
        <v>206</v>
      </c>
      <c r="B71" s="53" t="s">
        <v>141</v>
      </c>
      <c r="C71" s="93" t="s">
        <v>197</v>
      </c>
      <c r="D71" s="107" t="s">
        <v>265</v>
      </c>
    </row>
    <row r="72" spans="1:5" s="55" customFormat="1" ht="30" x14ac:dyDescent="0.25">
      <c r="A72" s="102" t="s">
        <v>206</v>
      </c>
      <c r="B72" s="53" t="s">
        <v>142</v>
      </c>
      <c r="C72" s="93" t="s">
        <v>151</v>
      </c>
      <c r="D72" s="107" t="s">
        <v>265</v>
      </c>
    </row>
    <row r="73" spans="1:5" s="55" customFormat="1" ht="29.25" customHeight="1" x14ac:dyDescent="0.25">
      <c r="A73" s="252" t="s">
        <v>268</v>
      </c>
      <c r="B73" s="252"/>
      <c r="C73" s="252"/>
      <c r="D73" s="252"/>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253</v>
      </c>
      <c r="B76" s="50"/>
      <c r="C76" s="50"/>
      <c r="D76" s="50"/>
      <c r="E76" s="50"/>
    </row>
    <row r="77" spans="1:5" s="28" customFormat="1" ht="18.75" x14ac:dyDescent="0.3">
      <c r="A77" s="50" t="s">
        <v>201</v>
      </c>
      <c r="B77" s="50"/>
      <c r="C77" s="50"/>
      <c r="D77" s="50"/>
      <c r="E77" s="50"/>
    </row>
    <row r="78" spans="1:5" s="28" customFormat="1" ht="18.75" x14ac:dyDescent="0.3">
      <c r="A78" s="51"/>
      <c r="B78" s="50"/>
      <c r="C78" s="50"/>
      <c r="D78" s="50"/>
      <c r="E78" s="50"/>
    </row>
    <row r="79" spans="1:5" s="28" customFormat="1" ht="18.75" x14ac:dyDescent="0.3">
      <c r="A79" s="51"/>
      <c r="B79" s="30" t="s">
        <v>255</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73:D73"/>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K15" sqref="K1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0" t="s">
        <v>63</v>
      </c>
      <c r="B2" s="370"/>
      <c r="C2" s="370"/>
      <c r="D2" s="370"/>
      <c r="E2" s="370"/>
      <c r="F2" s="370"/>
      <c r="G2" s="370"/>
      <c r="H2" s="370"/>
      <c r="I2" s="370"/>
    </row>
    <row r="3" spans="1:9" ht="18.75" x14ac:dyDescent="0.25">
      <c r="A3" s="370" t="str">
        <f>+'Numeral 2'!A3:E3</f>
        <v>Dirección Administrativa</v>
      </c>
      <c r="B3" s="370"/>
      <c r="C3" s="370"/>
      <c r="D3" s="370"/>
      <c r="E3" s="370"/>
      <c r="F3" s="370"/>
      <c r="G3" s="370"/>
      <c r="H3" s="370"/>
      <c r="I3" s="370"/>
    </row>
    <row r="4" spans="1:9" ht="15.75" customHeight="1" x14ac:dyDescent="0.25">
      <c r="A4" s="371" t="s">
        <v>256</v>
      </c>
      <c r="B4" s="371"/>
      <c r="C4" s="371"/>
      <c r="D4" s="371"/>
      <c r="E4" s="371"/>
      <c r="F4" s="371" t="s">
        <v>162</v>
      </c>
      <c r="G4" s="371"/>
      <c r="H4" s="371"/>
      <c r="I4" s="371"/>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19 Administración'!A8:I8</f>
        <v>Mes de Actualización: Noviembre 2020</v>
      </c>
      <c r="B8" s="368"/>
      <c r="C8" s="368"/>
      <c r="D8" s="368"/>
      <c r="E8" s="368"/>
      <c r="F8" s="368"/>
      <c r="G8" s="368"/>
      <c r="H8" s="368"/>
      <c r="I8" s="368"/>
    </row>
    <row r="9" spans="1:9" ht="15.75" x14ac:dyDescent="0.25">
      <c r="A9" s="368" t="s">
        <v>114</v>
      </c>
      <c r="B9" s="368"/>
      <c r="C9" s="368"/>
      <c r="D9" s="368"/>
      <c r="E9" s="368"/>
      <c r="F9" s="368"/>
      <c r="G9" s="368"/>
      <c r="H9" s="368"/>
      <c r="I9" s="368"/>
    </row>
    <row r="10" spans="1:9" ht="31.5" customHeight="1" x14ac:dyDescent="0.35">
      <c r="A10" s="369" t="s">
        <v>59</v>
      </c>
      <c r="B10" s="369"/>
      <c r="C10" s="369"/>
      <c r="D10" s="369"/>
      <c r="E10" s="369"/>
      <c r="F10" s="369"/>
      <c r="G10" s="369"/>
      <c r="H10" s="369"/>
      <c r="I10" s="369"/>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0" t="s">
        <v>152</v>
      </c>
      <c r="B14" s="401"/>
      <c r="C14" s="401"/>
      <c r="D14" s="401"/>
      <c r="E14" s="401"/>
      <c r="F14" s="401"/>
      <c r="G14" s="401"/>
      <c r="H14" s="401"/>
      <c r="I14" s="402"/>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8" t="s">
        <v>71</v>
      </c>
      <c r="B22" s="389"/>
      <c r="C22" s="112" t="s">
        <v>214</v>
      </c>
      <c r="D22" s="114"/>
      <c r="E22" s="112"/>
      <c r="F22" s="374" t="s">
        <v>257</v>
      </c>
      <c r="G22" s="374"/>
      <c r="H22" s="114"/>
      <c r="I22" s="115"/>
      <c r="J22" s="114"/>
      <c r="K22" s="114"/>
      <c r="L22" s="114"/>
    </row>
    <row r="23" spans="1:12" s="113" customFormat="1" ht="15.75" x14ac:dyDescent="0.25">
      <c r="A23" s="139"/>
      <c r="B23" s="140"/>
      <c r="C23" s="141"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3"/>
  <sheetViews>
    <sheetView view="pageBreakPreview" zoomScaleNormal="100" zoomScaleSheetLayoutView="100" workbookViewId="0">
      <selection activeCell="E25" sqref="E25"/>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8"/>
      <c r="B1" s="368"/>
      <c r="C1" s="368"/>
      <c r="D1" s="368"/>
      <c r="E1" s="368"/>
      <c r="F1" s="368"/>
      <c r="G1" s="368"/>
      <c r="H1" s="368"/>
      <c r="I1" s="368"/>
    </row>
    <row r="2" spans="1:9" ht="15.75" x14ac:dyDescent="0.25">
      <c r="A2" s="410" t="s">
        <v>63</v>
      </c>
      <c r="B2" s="410"/>
      <c r="C2" s="410"/>
      <c r="D2" s="410"/>
      <c r="E2" s="410"/>
      <c r="F2" s="410"/>
      <c r="G2" s="410"/>
      <c r="H2" s="410"/>
      <c r="I2" s="410"/>
    </row>
    <row r="3" spans="1:9" ht="15.75" customHeight="1" x14ac:dyDescent="0.25">
      <c r="A3" s="411" t="str">
        <f>+'Numeral 2'!A3:E3</f>
        <v>Dirección Administrativa</v>
      </c>
      <c r="B3" s="411"/>
      <c r="C3" s="411"/>
      <c r="D3" s="411"/>
      <c r="E3" s="411"/>
      <c r="F3" s="411"/>
      <c r="G3" s="411"/>
      <c r="H3" s="411"/>
      <c r="I3" s="411"/>
    </row>
    <row r="4" spans="1:9" ht="16.5" customHeight="1" x14ac:dyDescent="0.25">
      <c r="A4" s="371" t="s">
        <v>256</v>
      </c>
      <c r="B4" s="371"/>
      <c r="C4" s="371"/>
      <c r="D4" s="371"/>
      <c r="E4" s="371"/>
      <c r="F4" s="371"/>
      <c r="G4" s="368" t="s">
        <v>162</v>
      </c>
      <c r="H4" s="368"/>
      <c r="I4" s="368"/>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20 Administración'!A8:I8</f>
        <v>Mes de Actualización: Noviembre 2020</v>
      </c>
      <c r="B8" s="368"/>
      <c r="C8" s="368"/>
      <c r="D8" s="368"/>
      <c r="E8" s="368"/>
      <c r="F8" s="368"/>
      <c r="G8" s="368"/>
      <c r="H8" s="368"/>
      <c r="I8" s="368"/>
    </row>
    <row r="9" spans="1:9" ht="15.75" x14ac:dyDescent="0.25">
      <c r="A9" s="368" t="s">
        <v>115</v>
      </c>
      <c r="B9" s="368"/>
      <c r="C9" s="368"/>
      <c r="D9" s="368"/>
      <c r="E9" s="368"/>
      <c r="F9" s="368"/>
      <c r="G9" s="368"/>
      <c r="H9" s="368"/>
      <c r="I9" s="368"/>
    </row>
    <row r="10" spans="1:9" ht="21" x14ac:dyDescent="0.35">
      <c r="A10" s="369" t="s">
        <v>200</v>
      </c>
      <c r="B10" s="369"/>
      <c r="C10" s="369"/>
      <c r="D10" s="369"/>
      <c r="E10" s="369"/>
      <c r="F10" s="369"/>
      <c r="G10" s="369"/>
      <c r="H10" s="369"/>
      <c r="I10" s="369"/>
    </row>
    <row r="11" spans="1:9" s="28" customFormat="1" ht="30" x14ac:dyDescent="0.25">
      <c r="A11" s="122" t="s">
        <v>35</v>
      </c>
      <c r="B11" s="122" t="s">
        <v>45</v>
      </c>
      <c r="C11" s="122" t="s">
        <v>44</v>
      </c>
      <c r="D11" s="122" t="s">
        <v>31</v>
      </c>
      <c r="E11" s="122" t="s">
        <v>36</v>
      </c>
      <c r="F11" s="122" t="s">
        <v>86</v>
      </c>
      <c r="G11" s="408" t="s">
        <v>37</v>
      </c>
      <c r="H11" s="408"/>
      <c r="I11" s="122" t="s">
        <v>38</v>
      </c>
    </row>
    <row r="12" spans="1:9" s="199" customFormat="1" ht="15" customHeight="1" x14ac:dyDescent="0.25">
      <c r="A12" s="404">
        <v>44144</v>
      </c>
      <c r="B12" s="405" t="s">
        <v>248</v>
      </c>
      <c r="C12" s="210">
        <v>1</v>
      </c>
      <c r="D12" s="209">
        <v>2140.71</v>
      </c>
      <c r="E12" s="406">
        <f>+SUM(D12:D15)</f>
        <v>8383.3700000000008</v>
      </c>
      <c r="F12" s="407">
        <v>111</v>
      </c>
      <c r="G12" s="409" t="s">
        <v>173</v>
      </c>
      <c r="H12" s="409"/>
      <c r="I12" s="407">
        <v>326445</v>
      </c>
    </row>
    <row r="13" spans="1:9" s="199" customFormat="1" x14ac:dyDescent="0.25">
      <c r="A13" s="404"/>
      <c r="B13" s="405"/>
      <c r="C13" s="210">
        <v>1</v>
      </c>
      <c r="D13" s="209">
        <v>5544.75</v>
      </c>
      <c r="E13" s="406"/>
      <c r="F13" s="407"/>
      <c r="G13" s="409"/>
      <c r="H13" s="409"/>
      <c r="I13" s="407"/>
    </row>
    <row r="14" spans="1:9" s="199" customFormat="1" x14ac:dyDescent="0.25">
      <c r="A14" s="211">
        <v>44144</v>
      </c>
      <c r="B14" s="405"/>
      <c r="C14" s="210">
        <v>1</v>
      </c>
      <c r="D14" s="209">
        <v>580.73</v>
      </c>
      <c r="E14" s="406"/>
      <c r="F14" s="407"/>
      <c r="G14" s="409"/>
      <c r="H14" s="409"/>
      <c r="I14" s="407"/>
    </row>
    <row r="15" spans="1:9" s="55" customFormat="1" ht="21.75" customHeight="1" x14ac:dyDescent="0.25">
      <c r="A15" s="212">
        <v>44155</v>
      </c>
      <c r="B15" s="405"/>
      <c r="C15" s="210">
        <v>1</v>
      </c>
      <c r="D15" s="209">
        <v>117.18</v>
      </c>
      <c r="E15" s="406"/>
      <c r="F15" s="407"/>
      <c r="G15" s="409"/>
      <c r="H15" s="409"/>
      <c r="I15" s="407"/>
    </row>
    <row r="16" spans="1:9" s="55" customFormat="1" ht="27.75" customHeight="1" x14ac:dyDescent="0.25">
      <c r="A16" s="212">
        <v>44155</v>
      </c>
      <c r="B16" s="416" t="s">
        <v>260</v>
      </c>
      <c r="C16" s="210">
        <v>1</v>
      </c>
      <c r="D16" s="213">
        <v>2720.53</v>
      </c>
      <c r="E16" s="424">
        <f>+D16+D17</f>
        <v>3078.7700000000004</v>
      </c>
      <c r="F16" s="422">
        <v>112</v>
      </c>
      <c r="G16" s="418" t="s">
        <v>171</v>
      </c>
      <c r="H16" s="419"/>
      <c r="I16" s="422">
        <v>3306518</v>
      </c>
    </row>
    <row r="17" spans="1:9" s="55" customFormat="1" ht="27.75" customHeight="1" x14ac:dyDescent="0.25">
      <c r="A17" s="212">
        <v>44155</v>
      </c>
      <c r="B17" s="417"/>
      <c r="C17" s="210">
        <v>1</v>
      </c>
      <c r="D17" s="213">
        <v>358.24</v>
      </c>
      <c r="E17" s="425"/>
      <c r="F17" s="423"/>
      <c r="G17" s="420"/>
      <c r="H17" s="421"/>
      <c r="I17" s="423"/>
    </row>
    <row r="18" spans="1:9" s="55" customFormat="1" ht="15" customHeight="1" x14ac:dyDescent="0.25">
      <c r="A18" s="404">
        <v>44140</v>
      </c>
      <c r="B18" s="405" t="s">
        <v>250</v>
      </c>
      <c r="C18" s="210">
        <v>1</v>
      </c>
      <c r="D18" s="209">
        <v>2513.8000000000002</v>
      </c>
      <c r="E18" s="406">
        <f>+D18+D19+D20</f>
        <v>2871.92</v>
      </c>
      <c r="F18" s="407">
        <v>113</v>
      </c>
      <c r="G18" s="409" t="s">
        <v>175</v>
      </c>
      <c r="H18" s="409"/>
      <c r="I18" s="407">
        <v>9929290</v>
      </c>
    </row>
    <row r="19" spans="1:9" s="55" customFormat="1" x14ac:dyDescent="0.25">
      <c r="A19" s="404"/>
      <c r="B19" s="405"/>
      <c r="C19" s="210">
        <v>1</v>
      </c>
      <c r="D19" s="209">
        <v>199.12</v>
      </c>
      <c r="E19" s="406"/>
      <c r="F19" s="407"/>
      <c r="G19" s="409"/>
      <c r="H19" s="409"/>
      <c r="I19" s="407"/>
    </row>
    <row r="20" spans="1:9" s="55" customFormat="1" ht="48.75" customHeight="1" x14ac:dyDescent="0.25">
      <c r="A20" s="404"/>
      <c r="B20" s="405"/>
      <c r="C20" s="210">
        <v>1</v>
      </c>
      <c r="D20" s="209">
        <v>159</v>
      </c>
      <c r="E20" s="406"/>
      <c r="F20" s="407"/>
      <c r="G20" s="409"/>
      <c r="H20" s="409"/>
      <c r="I20" s="407"/>
    </row>
    <row r="21" spans="1:9" s="55" customFormat="1" ht="66" customHeight="1" x14ac:dyDescent="0.25">
      <c r="A21" s="212">
        <v>44151</v>
      </c>
      <c r="B21" s="214" t="s">
        <v>251</v>
      </c>
      <c r="C21" s="210">
        <v>1</v>
      </c>
      <c r="D21" s="209">
        <v>1650</v>
      </c>
      <c r="E21" s="215">
        <f>+D21</f>
        <v>1650</v>
      </c>
      <c r="F21" s="210">
        <v>113</v>
      </c>
      <c r="G21" s="409" t="s">
        <v>238</v>
      </c>
      <c r="H21" s="409"/>
      <c r="I21" s="210">
        <v>81510780</v>
      </c>
    </row>
    <row r="22" spans="1:9" s="55" customFormat="1" ht="43.5" customHeight="1" x14ac:dyDescent="0.25">
      <c r="A22" s="211">
        <v>44138</v>
      </c>
      <c r="B22" s="214" t="s">
        <v>249</v>
      </c>
      <c r="C22" s="210">
        <v>1</v>
      </c>
      <c r="D22" s="209">
        <v>150</v>
      </c>
      <c r="E22" s="215">
        <f>+D22</f>
        <v>150</v>
      </c>
      <c r="F22" s="210">
        <v>115</v>
      </c>
      <c r="G22" s="409" t="s">
        <v>223</v>
      </c>
      <c r="H22" s="409"/>
      <c r="I22" s="210">
        <v>2529416</v>
      </c>
    </row>
    <row r="23" spans="1:9" s="55" customFormat="1" ht="63.75" x14ac:dyDescent="0.25">
      <c r="A23" s="211">
        <v>44140</v>
      </c>
      <c r="B23" s="214" t="s">
        <v>252</v>
      </c>
      <c r="C23" s="210">
        <v>1</v>
      </c>
      <c r="D23" s="209">
        <v>6360</v>
      </c>
      <c r="E23" s="215">
        <f>+D23</f>
        <v>6360</v>
      </c>
      <c r="F23" s="210">
        <v>153</v>
      </c>
      <c r="G23" s="409" t="s">
        <v>232</v>
      </c>
      <c r="H23" s="409"/>
      <c r="I23" s="210">
        <v>4863461</v>
      </c>
    </row>
    <row r="24" spans="1:9" s="28" customFormat="1" ht="30" customHeight="1" x14ac:dyDescent="0.25">
      <c r="A24" s="413" t="s">
        <v>192</v>
      </c>
      <c r="B24" s="413"/>
      <c r="C24" s="413"/>
      <c r="D24" s="413"/>
      <c r="E24" s="173">
        <f>SUM(E12:E23)</f>
        <v>22494.06</v>
      </c>
      <c r="F24" s="414"/>
      <c r="G24" s="414"/>
      <c r="H24" s="414"/>
      <c r="I24" s="414"/>
    </row>
    <row r="25" spans="1:9" s="28" customFormat="1" x14ac:dyDescent="0.25">
      <c r="A25" s="143"/>
      <c r="B25" s="33"/>
      <c r="C25" s="33"/>
      <c r="D25" s="33"/>
      <c r="E25" s="33"/>
      <c r="F25" s="33"/>
      <c r="G25" s="33"/>
      <c r="H25" s="33"/>
      <c r="I25" s="48"/>
    </row>
    <row r="26" spans="1:9" s="28" customFormat="1" x14ac:dyDescent="0.25">
      <c r="A26" s="143"/>
      <c r="B26" s="33"/>
      <c r="C26" s="33"/>
      <c r="D26" s="33"/>
      <c r="E26" s="200"/>
      <c r="F26" s="33"/>
      <c r="G26" s="33"/>
      <c r="H26" s="33"/>
      <c r="I26" s="144"/>
    </row>
    <row r="27" spans="1:9" s="28" customFormat="1" x14ac:dyDescent="0.25">
      <c r="A27" s="143"/>
      <c r="B27" s="33"/>
      <c r="C27" s="33"/>
      <c r="D27" s="33"/>
      <c r="E27" s="201"/>
      <c r="F27" s="33"/>
      <c r="G27" s="33"/>
      <c r="H27" s="33"/>
      <c r="I27" s="144"/>
    </row>
    <row r="28" spans="1:9" s="28" customFormat="1" x14ac:dyDescent="0.25">
      <c r="A28" s="143"/>
      <c r="B28" s="33"/>
      <c r="C28" s="33"/>
      <c r="D28" s="33"/>
      <c r="E28" s="33"/>
      <c r="F28" s="33"/>
      <c r="G28" s="33"/>
      <c r="H28" s="33"/>
      <c r="I28" s="144"/>
    </row>
    <row r="29" spans="1:9" s="168" customFormat="1" ht="15.75" x14ac:dyDescent="0.25">
      <c r="A29" s="196" t="s">
        <v>71</v>
      </c>
      <c r="B29" s="190" t="s">
        <v>214</v>
      </c>
      <c r="C29" s="194"/>
      <c r="D29" s="195"/>
      <c r="E29" s="194"/>
      <c r="F29" s="415" t="s">
        <v>257</v>
      </c>
      <c r="G29" s="415"/>
      <c r="H29" s="415"/>
      <c r="I29" s="169"/>
    </row>
    <row r="30" spans="1:9" s="168" customFormat="1" ht="15.75" x14ac:dyDescent="0.25">
      <c r="A30" s="170"/>
      <c r="B30" s="197" t="s">
        <v>201</v>
      </c>
      <c r="C30" s="171"/>
      <c r="D30" s="171"/>
      <c r="E30" s="171"/>
      <c r="F30" s="412"/>
      <c r="G30" s="412"/>
      <c r="H30" s="412"/>
      <c r="I30" s="172"/>
    </row>
    <row r="31" spans="1:9" x14ac:dyDescent="0.25">
      <c r="G31"/>
    </row>
    <row r="32" spans="1:9" x14ac:dyDescent="0.25">
      <c r="G32"/>
    </row>
    <row r="33" spans="7:7" x14ac:dyDescent="0.25">
      <c r="G33"/>
    </row>
  </sheetData>
  <mergeCells count="36">
    <mergeCell ref="B16:B17"/>
    <mergeCell ref="G16:H17"/>
    <mergeCell ref="F16:F17"/>
    <mergeCell ref="E16:E17"/>
    <mergeCell ref="I16:I17"/>
    <mergeCell ref="F30:H30"/>
    <mergeCell ref="A24:D24"/>
    <mergeCell ref="F24:I24"/>
    <mergeCell ref="A18:A20"/>
    <mergeCell ref="B18:B20"/>
    <mergeCell ref="E18:E20"/>
    <mergeCell ref="F18:F20"/>
    <mergeCell ref="I18:I20"/>
    <mergeCell ref="F29:H29"/>
    <mergeCell ref="G23:H23"/>
    <mergeCell ref="G18:H20"/>
    <mergeCell ref="G21:H21"/>
    <mergeCell ref="G22:H22"/>
    <mergeCell ref="A1:I1"/>
    <mergeCell ref="A2:I2"/>
    <mergeCell ref="A3:I3"/>
    <mergeCell ref="A5:I5"/>
    <mergeCell ref="A6:I6"/>
    <mergeCell ref="A4:F4"/>
    <mergeCell ref="G4:I4"/>
    <mergeCell ref="A7:I7"/>
    <mergeCell ref="A8:I8"/>
    <mergeCell ref="A10:I10"/>
    <mergeCell ref="A9:I9"/>
    <mergeCell ref="A12:A13"/>
    <mergeCell ref="B12:B15"/>
    <mergeCell ref="E12:E15"/>
    <mergeCell ref="F12:F15"/>
    <mergeCell ref="I12:I15"/>
    <mergeCell ref="G11:H11"/>
    <mergeCell ref="G12:H15"/>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1"/>
      <c r="B1" s="281"/>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9" t="s">
        <v>64</v>
      </c>
      <c r="B4" s="290"/>
      <c r="C4" s="291"/>
      <c r="D4" s="289" t="s">
        <v>65</v>
      </c>
      <c r="E4" s="290"/>
      <c r="F4" s="290"/>
      <c r="G4" s="290"/>
      <c r="H4" s="290"/>
      <c r="I4" s="291"/>
    </row>
    <row r="5" spans="1:9" ht="15.75" x14ac:dyDescent="0.25">
      <c r="A5" s="282" t="s">
        <v>66</v>
      </c>
      <c r="B5" s="283"/>
      <c r="C5" s="283"/>
      <c r="D5" s="283"/>
      <c r="E5" s="283"/>
      <c r="F5" s="283"/>
      <c r="G5" s="283"/>
      <c r="H5" s="283"/>
      <c r="I5" s="284"/>
    </row>
    <row r="6" spans="1:9" ht="15.75" x14ac:dyDescent="0.25">
      <c r="A6" s="282" t="s">
        <v>60</v>
      </c>
      <c r="B6" s="283"/>
      <c r="C6" s="283"/>
      <c r="D6" s="283"/>
      <c r="E6" s="283"/>
      <c r="F6" s="283"/>
      <c r="G6" s="283"/>
      <c r="H6" s="283"/>
      <c r="I6" s="284"/>
    </row>
    <row r="7" spans="1:9" ht="15.75" x14ac:dyDescent="0.25">
      <c r="A7" s="282" t="s">
        <v>61</v>
      </c>
      <c r="B7" s="283"/>
      <c r="C7" s="283"/>
      <c r="D7" s="283"/>
      <c r="E7" s="283"/>
      <c r="F7" s="283"/>
      <c r="G7" s="283"/>
      <c r="H7" s="283"/>
      <c r="I7" s="284"/>
    </row>
    <row r="8" spans="1:9" ht="15.75" x14ac:dyDescent="0.25">
      <c r="A8" s="282" t="s">
        <v>67</v>
      </c>
      <c r="B8" s="283"/>
      <c r="C8" s="283"/>
      <c r="D8" s="283"/>
      <c r="E8" s="283"/>
      <c r="F8" s="283"/>
      <c r="G8" s="283"/>
      <c r="H8" s="283"/>
      <c r="I8" s="284"/>
    </row>
    <row r="9" spans="1:9" ht="15.75" x14ac:dyDescent="0.25">
      <c r="A9" s="286" t="s">
        <v>62</v>
      </c>
      <c r="B9" s="287"/>
      <c r="C9" s="287"/>
      <c r="D9" s="287"/>
      <c r="E9" s="287"/>
      <c r="F9" s="287"/>
      <c r="G9" s="287"/>
      <c r="H9" s="287"/>
      <c r="I9" s="288"/>
    </row>
    <row r="10" spans="1:9" ht="15.75" x14ac:dyDescent="0.25">
      <c r="A10" s="20"/>
      <c r="B10" s="20"/>
      <c r="C10" s="20"/>
      <c r="D10" s="20"/>
      <c r="E10" s="20"/>
      <c r="F10" s="20"/>
      <c r="G10" s="20"/>
      <c r="H10" s="20"/>
      <c r="I10" s="20"/>
    </row>
    <row r="11" spans="1:9" ht="21" customHeight="1" thickBot="1" x14ac:dyDescent="0.4">
      <c r="A11" s="285" t="s">
        <v>77</v>
      </c>
      <c r="B11" s="285"/>
      <c r="C11" s="285"/>
      <c r="D11" s="285"/>
      <c r="E11" s="285"/>
      <c r="F11" s="285"/>
      <c r="G11" s="285"/>
      <c r="H11" s="285"/>
      <c r="I11" s="28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3" t="s">
        <v>63</v>
      </c>
      <c r="B2" s="293"/>
      <c r="C2" s="293"/>
      <c r="D2" s="293"/>
      <c r="E2" s="293"/>
      <c r="F2" s="293"/>
      <c r="G2" s="293"/>
      <c r="H2" s="293"/>
      <c r="I2" s="293"/>
      <c r="J2" s="293"/>
      <c r="K2" s="293"/>
      <c r="L2" s="293"/>
      <c r="M2" s="293"/>
      <c r="N2" s="293"/>
      <c r="O2" s="293"/>
      <c r="P2" s="293"/>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9" t="s">
        <v>64</v>
      </c>
      <c r="B4" s="290"/>
      <c r="C4" s="290"/>
      <c r="D4" s="290" t="s">
        <v>65</v>
      </c>
      <c r="E4" s="290"/>
      <c r="F4" s="290"/>
      <c r="G4" s="290"/>
      <c r="H4" s="290"/>
      <c r="I4" s="290"/>
      <c r="J4" s="290"/>
      <c r="K4" s="290"/>
      <c r="L4" s="290"/>
      <c r="M4" s="290"/>
      <c r="N4" s="290"/>
      <c r="O4" s="290"/>
      <c r="P4" s="290"/>
    </row>
    <row r="5" spans="1:16" ht="15.75" x14ac:dyDescent="0.25">
      <c r="A5" s="282" t="s">
        <v>66</v>
      </c>
      <c r="B5" s="283"/>
      <c r="C5" s="283"/>
      <c r="D5" s="283"/>
      <c r="E5" s="283"/>
      <c r="F5" s="283"/>
      <c r="G5" s="283"/>
      <c r="H5" s="283"/>
      <c r="I5" s="283"/>
      <c r="J5" s="283"/>
      <c r="K5" s="283"/>
      <c r="L5" s="283"/>
      <c r="M5" s="283"/>
      <c r="N5" s="283"/>
      <c r="O5" s="283"/>
      <c r="P5" s="283"/>
    </row>
    <row r="6" spans="1:16" ht="15.75" x14ac:dyDescent="0.25">
      <c r="A6" s="282" t="s">
        <v>73</v>
      </c>
      <c r="B6" s="283"/>
      <c r="C6" s="283"/>
      <c r="D6" s="283"/>
      <c r="E6" s="283"/>
      <c r="F6" s="283"/>
      <c r="G6" s="283"/>
      <c r="H6" s="283"/>
      <c r="I6" s="283"/>
      <c r="J6" s="283"/>
      <c r="K6" s="283"/>
      <c r="L6" s="283"/>
      <c r="M6" s="283"/>
      <c r="N6" s="283"/>
      <c r="O6" s="283"/>
      <c r="P6" s="283"/>
    </row>
    <row r="7" spans="1:16" ht="15.75" x14ac:dyDescent="0.25">
      <c r="A7" s="282" t="s">
        <v>61</v>
      </c>
      <c r="B7" s="283"/>
      <c r="C7" s="283"/>
      <c r="D7" s="283"/>
      <c r="E7" s="283"/>
      <c r="F7" s="283"/>
      <c r="G7" s="283"/>
      <c r="H7" s="283"/>
      <c r="I7" s="283"/>
      <c r="J7" s="283"/>
      <c r="K7" s="283"/>
      <c r="L7" s="283"/>
      <c r="M7" s="283"/>
      <c r="N7" s="283"/>
      <c r="O7" s="283"/>
      <c r="P7" s="283"/>
    </row>
    <row r="8" spans="1:16" ht="15.75" x14ac:dyDescent="0.25">
      <c r="A8" s="282" t="s">
        <v>67</v>
      </c>
      <c r="B8" s="283"/>
      <c r="C8" s="283"/>
      <c r="D8" s="283"/>
      <c r="E8" s="283"/>
      <c r="F8" s="283"/>
      <c r="G8" s="283"/>
      <c r="H8" s="283"/>
      <c r="I8" s="283"/>
      <c r="J8" s="283"/>
      <c r="K8" s="283"/>
      <c r="L8" s="283"/>
      <c r="M8" s="283"/>
      <c r="N8" s="283"/>
      <c r="O8" s="283"/>
      <c r="P8" s="283"/>
    </row>
    <row r="9" spans="1:16" ht="15.75" x14ac:dyDescent="0.25">
      <c r="A9" s="282" t="s">
        <v>87</v>
      </c>
      <c r="B9" s="283"/>
      <c r="C9" s="283"/>
      <c r="D9" s="283"/>
      <c r="E9" s="283"/>
      <c r="F9" s="283"/>
      <c r="G9" s="283"/>
      <c r="H9" s="283"/>
      <c r="I9" s="283"/>
      <c r="J9" s="283"/>
      <c r="K9" s="283"/>
      <c r="L9" s="283"/>
      <c r="M9" s="283"/>
      <c r="N9" s="283"/>
      <c r="O9" s="283"/>
      <c r="P9" s="28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2" t="s">
        <v>57</v>
      </c>
      <c r="B11" s="292"/>
      <c r="C11" s="292"/>
      <c r="D11" s="292"/>
      <c r="E11" s="292"/>
      <c r="F11" s="292"/>
      <c r="G11" s="292"/>
      <c r="H11" s="292"/>
      <c r="I11" s="292"/>
      <c r="J11" s="292"/>
      <c r="K11" s="292"/>
      <c r="L11" s="292"/>
      <c r="M11" s="292"/>
      <c r="N11" s="292"/>
      <c r="O11" s="292"/>
      <c r="P11" s="29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295" t="s">
        <v>63</v>
      </c>
      <c r="B1" s="295"/>
      <c r="C1" s="295"/>
      <c r="D1" s="295"/>
      <c r="E1" s="295"/>
      <c r="F1" s="295"/>
      <c r="G1" s="295"/>
      <c r="H1" s="295"/>
      <c r="I1" s="295"/>
      <c r="J1" s="295"/>
      <c r="K1" s="295"/>
      <c r="L1" s="77"/>
      <c r="M1" s="77"/>
      <c r="N1" s="77"/>
      <c r="O1" s="77"/>
      <c r="P1" s="77"/>
    </row>
    <row r="2" spans="1:16" ht="21" x14ac:dyDescent="0.35">
      <c r="A2" s="296" t="str">
        <f>+'Numeral 2'!A3:E3</f>
        <v>Dirección Administrativa</v>
      </c>
      <c r="B2" s="296"/>
      <c r="C2" s="296"/>
      <c r="D2" s="296"/>
      <c r="E2" s="296"/>
      <c r="F2" s="296"/>
      <c r="G2" s="296"/>
      <c r="H2" s="296"/>
      <c r="I2" s="296"/>
      <c r="J2" s="296"/>
      <c r="K2" s="296"/>
      <c r="L2" s="79"/>
      <c r="M2" s="79"/>
      <c r="N2" s="79"/>
      <c r="O2" s="79"/>
      <c r="P2" s="79"/>
    </row>
    <row r="3" spans="1:16" s="80" customFormat="1" ht="15.75" x14ac:dyDescent="0.25">
      <c r="A3" s="294" t="str">
        <f>+'Numeral 2'!A44</f>
        <v>Horario de Atención: 7:00 a 15:00 hrs.</v>
      </c>
      <c r="B3" s="294"/>
      <c r="C3" s="294"/>
      <c r="D3" s="294"/>
      <c r="E3" s="294"/>
      <c r="F3" s="294"/>
      <c r="G3" s="294" t="s">
        <v>162</v>
      </c>
      <c r="H3" s="294"/>
      <c r="I3" s="294"/>
      <c r="J3" s="294"/>
      <c r="K3" s="294"/>
      <c r="L3" s="79"/>
      <c r="M3" s="79"/>
      <c r="N3" s="79"/>
      <c r="O3" s="79"/>
      <c r="P3" s="79"/>
    </row>
    <row r="4" spans="1:16" s="80" customFormat="1" ht="15.75" customHeight="1" x14ac:dyDescent="0.25">
      <c r="A4" s="297" t="s">
        <v>164</v>
      </c>
      <c r="B4" s="298"/>
      <c r="C4" s="298"/>
      <c r="D4" s="298"/>
      <c r="E4" s="298"/>
      <c r="F4" s="298"/>
      <c r="G4" s="298"/>
      <c r="H4" s="298"/>
      <c r="I4" s="298"/>
      <c r="J4" s="298"/>
      <c r="K4" s="299"/>
      <c r="L4" s="81"/>
      <c r="M4" s="81"/>
      <c r="N4" s="81"/>
      <c r="O4" s="81"/>
      <c r="P4" s="81"/>
    </row>
    <row r="5" spans="1:16" s="80" customFormat="1" ht="15.75" x14ac:dyDescent="0.25">
      <c r="A5" s="294" t="str">
        <f>+'Numeral 2'!A6:E6</f>
        <v xml:space="preserve">Sub director (a):  Geovana Lissette Quiñonez Mendoza </v>
      </c>
      <c r="B5" s="294"/>
      <c r="C5" s="294"/>
      <c r="D5" s="294"/>
      <c r="E5" s="294"/>
      <c r="F5" s="294"/>
      <c r="G5" s="294"/>
      <c r="H5" s="294"/>
      <c r="I5" s="294"/>
      <c r="J5" s="294"/>
      <c r="K5" s="294"/>
      <c r="L5" s="79"/>
      <c r="M5" s="79"/>
      <c r="N5" s="79"/>
      <c r="O5" s="79"/>
      <c r="P5" s="79"/>
    </row>
    <row r="6" spans="1:16" s="80" customFormat="1" ht="15.75" x14ac:dyDescent="0.25">
      <c r="A6" s="294" t="str">
        <f>+'Numeral 2'!A7:E7</f>
        <v>Responsable de Actualización de la información: Alma Griselda Pérez Cuc</v>
      </c>
      <c r="B6" s="294"/>
      <c r="C6" s="294"/>
      <c r="D6" s="294"/>
      <c r="E6" s="294"/>
      <c r="F6" s="294"/>
      <c r="G6" s="294"/>
      <c r="H6" s="294"/>
      <c r="I6" s="294"/>
      <c r="J6" s="294"/>
      <c r="K6" s="294"/>
      <c r="L6" s="79"/>
      <c r="M6" s="79"/>
      <c r="N6" s="79"/>
      <c r="O6" s="79"/>
      <c r="P6" s="79"/>
    </row>
    <row r="7" spans="1:16" s="80" customFormat="1" ht="15.75" x14ac:dyDescent="0.25">
      <c r="A7" s="294" t="str">
        <f>+'Numeral 2'!A8:E8</f>
        <v>Mes de Actualización: Noviembre 2020</v>
      </c>
      <c r="B7" s="294"/>
      <c r="C7" s="294"/>
      <c r="D7" s="294"/>
      <c r="E7" s="294"/>
      <c r="F7" s="294"/>
      <c r="G7" s="294"/>
      <c r="H7" s="294"/>
      <c r="I7" s="294"/>
      <c r="J7" s="294"/>
      <c r="K7" s="294"/>
      <c r="L7" s="79"/>
      <c r="M7" s="79"/>
      <c r="N7" s="79"/>
      <c r="O7" s="79"/>
      <c r="P7" s="79"/>
    </row>
    <row r="8" spans="1:16" s="80" customFormat="1" ht="15.75" x14ac:dyDescent="0.25">
      <c r="A8" s="294" t="s">
        <v>117</v>
      </c>
      <c r="B8" s="294"/>
      <c r="C8" s="294"/>
      <c r="D8" s="294"/>
      <c r="E8" s="294"/>
      <c r="F8" s="294"/>
      <c r="G8" s="294"/>
      <c r="H8" s="294"/>
      <c r="I8" s="294"/>
      <c r="J8" s="294"/>
      <c r="K8" s="294"/>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9" t="s">
        <v>155</v>
      </c>
      <c r="B10" s="310"/>
      <c r="C10" s="310"/>
      <c r="D10" s="310"/>
      <c r="E10" s="310"/>
      <c r="F10" s="310"/>
      <c r="G10" s="310"/>
      <c r="H10" s="310"/>
      <c r="I10" s="310"/>
      <c r="J10" s="310"/>
      <c r="K10" s="311"/>
    </row>
    <row r="11" spans="1:16" s="145" customFormat="1" ht="32.25" thickBot="1" x14ac:dyDescent="0.3">
      <c r="A11" s="146" t="s">
        <v>0</v>
      </c>
      <c r="B11" s="146" t="s">
        <v>30</v>
      </c>
      <c r="C11" s="146" t="s">
        <v>31</v>
      </c>
      <c r="D11" s="146" t="s">
        <v>32</v>
      </c>
      <c r="E11" s="146" t="s">
        <v>1</v>
      </c>
      <c r="F11" s="312" t="s">
        <v>2</v>
      </c>
      <c r="G11" s="312"/>
      <c r="H11" s="313" t="s">
        <v>3</v>
      </c>
      <c r="I11" s="314"/>
      <c r="J11" s="312" t="s">
        <v>4</v>
      </c>
      <c r="K11" s="312"/>
    </row>
    <row r="12" spans="1:16" s="145" customFormat="1" x14ac:dyDescent="0.25">
      <c r="A12" s="303"/>
      <c r="B12" s="306"/>
      <c r="C12" s="315"/>
      <c r="D12" s="318"/>
      <c r="E12" s="321"/>
      <c r="F12" s="147" t="s">
        <v>5</v>
      </c>
      <c r="G12" s="148"/>
      <c r="H12" s="147" t="s">
        <v>6</v>
      </c>
      <c r="I12" s="149" t="s">
        <v>158</v>
      </c>
      <c r="J12" s="147" t="s">
        <v>177</v>
      </c>
      <c r="K12" s="150"/>
    </row>
    <row r="13" spans="1:16" s="145" customFormat="1" x14ac:dyDescent="0.25">
      <c r="A13" s="304"/>
      <c r="B13" s="307"/>
      <c r="C13" s="316"/>
      <c r="D13" s="319"/>
      <c r="E13" s="319"/>
      <c r="F13" s="151" t="s">
        <v>7</v>
      </c>
      <c r="G13" s="152"/>
      <c r="H13" s="151" t="s">
        <v>8</v>
      </c>
      <c r="I13" s="153" t="s">
        <v>158</v>
      </c>
      <c r="J13" s="151" t="s">
        <v>176</v>
      </c>
      <c r="K13" s="154"/>
    </row>
    <row r="14" spans="1:16" s="145" customFormat="1" ht="30" x14ac:dyDescent="0.25">
      <c r="A14" s="304"/>
      <c r="B14" s="307"/>
      <c r="C14" s="316"/>
      <c r="D14" s="319"/>
      <c r="E14" s="319"/>
      <c r="F14" s="322"/>
      <c r="G14" s="323"/>
      <c r="H14" s="155" t="s">
        <v>9</v>
      </c>
      <c r="I14" s="153" t="s">
        <v>158</v>
      </c>
      <c r="J14" s="155" t="s">
        <v>10</v>
      </c>
      <c r="K14" s="156"/>
    </row>
    <row r="15" spans="1:16" s="145" customFormat="1" x14ac:dyDescent="0.25">
      <c r="A15" s="304"/>
      <c r="B15" s="307"/>
      <c r="C15" s="316"/>
      <c r="D15" s="319"/>
      <c r="E15" s="319"/>
      <c r="F15" s="319"/>
      <c r="G15" s="324"/>
      <c r="H15" s="151" t="s">
        <v>11</v>
      </c>
      <c r="I15" s="153" t="s">
        <v>158</v>
      </c>
      <c r="J15" s="151" t="s">
        <v>156</v>
      </c>
      <c r="K15" s="157"/>
    </row>
    <row r="16" spans="1:16" s="145" customFormat="1" ht="15.75" thickBot="1" x14ac:dyDescent="0.3">
      <c r="A16" s="305"/>
      <c r="B16" s="308"/>
      <c r="C16" s="317"/>
      <c r="D16" s="320"/>
      <c r="E16" s="320"/>
      <c r="F16" s="320"/>
      <c r="G16" s="325"/>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300" t="s">
        <v>231</v>
      </c>
      <c r="B18" s="301"/>
      <c r="C18" s="301"/>
      <c r="D18" s="301"/>
      <c r="E18" s="301"/>
      <c r="F18" s="301"/>
      <c r="G18" s="301"/>
      <c r="H18" s="301"/>
      <c r="I18" s="301"/>
      <c r="J18" s="301"/>
      <c r="K18" s="302"/>
    </row>
    <row r="19" spans="1:11" s="145" customFormat="1" ht="22.5" customHeight="1" x14ac:dyDescent="0.25">
      <c r="A19" s="300"/>
      <c r="B19" s="301"/>
      <c r="C19" s="301"/>
      <c r="D19" s="301"/>
      <c r="E19" s="301"/>
      <c r="F19" s="301"/>
      <c r="G19" s="301"/>
      <c r="H19" s="301"/>
      <c r="I19" s="301"/>
      <c r="J19" s="301"/>
      <c r="K19" s="302"/>
    </row>
    <row r="20" spans="1:11" s="145" customFormat="1" ht="9" customHeight="1" x14ac:dyDescent="0.25">
      <c r="A20" s="300"/>
      <c r="B20" s="301"/>
      <c r="C20" s="301"/>
      <c r="D20" s="301"/>
      <c r="E20" s="301"/>
      <c r="F20" s="301"/>
      <c r="G20" s="301"/>
      <c r="H20" s="301"/>
      <c r="I20" s="301"/>
      <c r="J20" s="301"/>
      <c r="K20" s="302"/>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214</v>
      </c>
      <c r="C24" s="165"/>
      <c r="D24" s="165"/>
      <c r="E24" s="165"/>
      <c r="F24" s="165"/>
      <c r="G24" s="30" t="s">
        <v>255</v>
      </c>
      <c r="H24" s="50"/>
      <c r="I24" s="50"/>
      <c r="K24" s="167"/>
    </row>
    <row r="25" spans="1:11" s="166" customFormat="1" ht="18.75" x14ac:dyDescent="0.3">
      <c r="A25" s="174"/>
      <c r="B25" s="166" t="s">
        <v>201</v>
      </c>
      <c r="C25" s="165"/>
      <c r="D25" s="165"/>
      <c r="E25" s="165"/>
      <c r="F25" s="165"/>
      <c r="G25" s="280"/>
      <c r="H25" s="280"/>
      <c r="I25" s="280"/>
      <c r="J25" s="280"/>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270"/>
  <sheetViews>
    <sheetView tabSelected="1" view="pageBreakPreview" zoomScale="80" zoomScaleNormal="70" zoomScaleSheetLayoutView="80" workbookViewId="0">
      <selection activeCell="G17" sqref="G17"/>
    </sheetView>
  </sheetViews>
  <sheetFormatPr baseColWidth="10" defaultRowHeight="15" x14ac:dyDescent="0.25"/>
  <cols>
    <col min="1" max="1" width="20.85546875" style="73" customWidth="1"/>
    <col min="2" max="2" width="19.42578125" style="73" customWidth="1"/>
    <col min="3" max="3" width="17.57031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1" ht="96" customHeight="1" x14ac:dyDescent="0.25">
      <c r="A1" s="295" t="s">
        <v>63</v>
      </c>
      <c r="B1" s="295"/>
      <c r="C1" s="295"/>
      <c r="D1" s="295"/>
      <c r="E1" s="295"/>
      <c r="F1" s="295"/>
      <c r="G1" s="295"/>
      <c r="H1" s="295"/>
      <c r="I1" s="295"/>
      <c r="J1" s="295"/>
      <c r="K1" s="295"/>
    </row>
    <row r="2" spans="1:11" ht="21" x14ac:dyDescent="0.35">
      <c r="A2" s="296" t="str">
        <f>+'Numeral 2'!A3:E3</f>
        <v>Dirección Administrativa</v>
      </c>
      <c r="B2" s="296"/>
      <c r="C2" s="296"/>
      <c r="D2" s="296"/>
      <c r="E2" s="296"/>
      <c r="F2" s="296"/>
      <c r="G2" s="296"/>
      <c r="H2" s="296"/>
      <c r="I2" s="296"/>
      <c r="J2" s="296"/>
      <c r="K2" s="296"/>
    </row>
    <row r="3" spans="1:11" s="80" customFormat="1" x14ac:dyDescent="0.25">
      <c r="A3" s="294" t="str">
        <f>+'Numeral 2'!A44</f>
        <v>Horario de Atención: 7:00 a 15:00 hrs.</v>
      </c>
      <c r="B3" s="294"/>
      <c r="C3" s="294"/>
      <c r="D3" s="294"/>
      <c r="E3" s="294"/>
      <c r="F3" s="294"/>
      <c r="G3" s="294" t="s">
        <v>162</v>
      </c>
      <c r="H3" s="294"/>
      <c r="I3" s="294"/>
      <c r="J3" s="294"/>
      <c r="K3" s="294"/>
    </row>
    <row r="4" spans="1:11" s="80" customFormat="1" x14ac:dyDescent="0.25">
      <c r="A4" s="297" t="s">
        <v>164</v>
      </c>
      <c r="B4" s="298"/>
      <c r="C4" s="298"/>
      <c r="D4" s="298"/>
      <c r="E4" s="298"/>
      <c r="F4" s="298"/>
      <c r="G4" s="298"/>
      <c r="H4" s="298"/>
      <c r="I4" s="298"/>
      <c r="J4" s="298"/>
      <c r="K4" s="299"/>
    </row>
    <row r="5" spans="1:11" s="80" customFormat="1" x14ac:dyDescent="0.25">
      <c r="A5" s="294" t="str">
        <f>+'Numeral 2'!A6:E6</f>
        <v xml:space="preserve">Sub director (a):  Geovana Lissette Quiñonez Mendoza </v>
      </c>
      <c r="B5" s="294"/>
      <c r="C5" s="294"/>
      <c r="D5" s="294"/>
      <c r="E5" s="294"/>
      <c r="F5" s="294"/>
      <c r="G5" s="294"/>
      <c r="H5" s="294"/>
      <c r="I5" s="294"/>
      <c r="J5" s="294"/>
      <c r="K5" s="294"/>
    </row>
    <row r="6" spans="1:11" s="80" customFormat="1" x14ac:dyDescent="0.25">
      <c r="A6" s="294" t="str">
        <f>+'Numeral 2'!A7:E7</f>
        <v>Responsable de Actualización de la información: Alma Griselda Pérez Cuc</v>
      </c>
      <c r="B6" s="294"/>
      <c r="C6" s="294"/>
      <c r="D6" s="294"/>
      <c r="E6" s="294"/>
      <c r="F6" s="294"/>
      <c r="G6" s="294"/>
      <c r="H6" s="294"/>
      <c r="I6" s="294"/>
      <c r="J6" s="294"/>
      <c r="K6" s="294"/>
    </row>
    <row r="7" spans="1:11" s="80" customFormat="1" x14ac:dyDescent="0.25">
      <c r="A7" s="294" t="str">
        <f>+'Numeral 11, Sub 18 '!A7:K7</f>
        <v>Mes de Actualización: Noviembre 2020</v>
      </c>
      <c r="B7" s="294"/>
      <c r="C7" s="294"/>
      <c r="D7" s="294"/>
      <c r="E7" s="294"/>
      <c r="F7" s="294"/>
      <c r="G7" s="294"/>
      <c r="H7" s="294"/>
      <c r="I7" s="294"/>
      <c r="J7" s="294"/>
      <c r="K7" s="294"/>
    </row>
    <row r="8" spans="1:11" s="80" customFormat="1" x14ac:dyDescent="0.25">
      <c r="A8" s="294" t="s">
        <v>117</v>
      </c>
      <c r="B8" s="294"/>
      <c r="C8" s="294"/>
      <c r="D8" s="294"/>
      <c r="E8" s="294"/>
      <c r="F8" s="294"/>
      <c r="G8" s="294"/>
      <c r="H8" s="294"/>
      <c r="I8" s="294"/>
      <c r="J8" s="294"/>
      <c r="K8" s="294"/>
    </row>
    <row r="9" spans="1:11" ht="15.75" x14ac:dyDescent="0.25">
      <c r="A9" s="82"/>
      <c r="B9" s="83"/>
      <c r="C9" s="83"/>
      <c r="D9" s="83"/>
      <c r="E9" s="83"/>
      <c r="F9" s="83"/>
      <c r="G9" s="83"/>
      <c r="H9" s="83"/>
      <c r="I9" s="83"/>
      <c r="J9" s="83"/>
      <c r="K9" s="84"/>
    </row>
    <row r="10" spans="1:11" ht="66.75" customHeight="1" thickBot="1" x14ac:dyDescent="0.4">
      <c r="A10" s="351" t="s">
        <v>229</v>
      </c>
      <c r="B10" s="352"/>
      <c r="C10" s="352"/>
      <c r="D10" s="352"/>
      <c r="E10" s="352"/>
      <c r="F10" s="352"/>
      <c r="G10" s="352"/>
      <c r="H10" s="352"/>
      <c r="I10" s="352"/>
      <c r="J10" s="352"/>
      <c r="K10" s="353"/>
    </row>
    <row r="11" spans="1:11" ht="69.75" customHeight="1" thickBot="1" x14ac:dyDescent="0.3">
      <c r="A11" s="110" t="s">
        <v>0</v>
      </c>
      <c r="B11" s="110" t="s">
        <v>30</v>
      </c>
      <c r="C11" s="110" t="s">
        <v>31</v>
      </c>
      <c r="D11" s="110" t="s">
        <v>32</v>
      </c>
      <c r="E11" s="110" t="s">
        <v>1</v>
      </c>
      <c r="F11" s="354" t="s">
        <v>2</v>
      </c>
      <c r="G11" s="354"/>
      <c r="H11" s="355" t="s">
        <v>3</v>
      </c>
      <c r="I11" s="356"/>
      <c r="J11" s="354" t="s">
        <v>4</v>
      </c>
      <c r="K11" s="354"/>
    </row>
    <row r="12" spans="1:11" ht="45" customHeight="1" x14ac:dyDescent="0.25">
      <c r="A12" s="332" t="s">
        <v>219</v>
      </c>
      <c r="B12" s="335">
        <f>+D12*C12</f>
        <v>2500</v>
      </c>
      <c r="C12" s="338">
        <v>2500</v>
      </c>
      <c r="D12" s="341">
        <v>1</v>
      </c>
      <c r="E12" s="342" t="s">
        <v>166</v>
      </c>
      <c r="F12" s="202" t="s">
        <v>5</v>
      </c>
      <c r="G12" s="71" t="s">
        <v>198</v>
      </c>
      <c r="H12" s="72" t="s">
        <v>6</v>
      </c>
      <c r="I12" s="97">
        <v>11778644</v>
      </c>
      <c r="J12" s="72" t="s">
        <v>177</v>
      </c>
      <c r="K12" s="203" t="s">
        <v>216</v>
      </c>
    </row>
    <row r="13" spans="1:11" ht="30" x14ac:dyDescent="0.25">
      <c r="A13" s="333"/>
      <c r="B13" s="336"/>
      <c r="C13" s="339"/>
      <c r="D13" s="330"/>
      <c r="E13" s="343"/>
      <c r="F13" s="345" t="s">
        <v>7</v>
      </c>
      <c r="G13" s="348">
        <v>29355850</v>
      </c>
      <c r="H13" s="74" t="s">
        <v>8</v>
      </c>
      <c r="I13" s="75" t="s">
        <v>217</v>
      </c>
      <c r="J13" s="74" t="s">
        <v>176</v>
      </c>
      <c r="K13" s="85" t="s">
        <v>215</v>
      </c>
    </row>
    <row r="14" spans="1:11" ht="161.25" customHeight="1" x14ac:dyDescent="0.25">
      <c r="A14" s="333"/>
      <c r="B14" s="336"/>
      <c r="C14" s="339"/>
      <c r="D14" s="330"/>
      <c r="E14" s="343"/>
      <c r="F14" s="346"/>
      <c r="G14" s="349"/>
      <c r="H14" s="227" t="s">
        <v>9</v>
      </c>
      <c r="I14" s="75" t="s">
        <v>218</v>
      </c>
      <c r="J14" s="74" t="s">
        <v>10</v>
      </c>
      <c r="K14" s="228" t="s">
        <v>280</v>
      </c>
    </row>
    <row r="15" spans="1:11" ht="30" x14ac:dyDescent="0.25">
      <c r="A15" s="333"/>
      <c r="B15" s="336"/>
      <c r="C15" s="339"/>
      <c r="D15" s="330"/>
      <c r="E15" s="343"/>
      <c r="F15" s="346"/>
      <c r="G15" s="349"/>
      <c r="H15" s="74" t="s">
        <v>11</v>
      </c>
      <c r="I15" s="75" t="s">
        <v>218</v>
      </c>
      <c r="J15" s="74" t="s">
        <v>170</v>
      </c>
      <c r="K15" s="85">
        <v>43843</v>
      </c>
    </row>
    <row r="16" spans="1:11" ht="15.75" customHeight="1" thickBot="1" x14ac:dyDescent="0.3">
      <c r="A16" s="334"/>
      <c r="B16" s="337"/>
      <c r="C16" s="340"/>
      <c r="D16" s="331"/>
      <c r="E16" s="344"/>
      <c r="F16" s="347"/>
      <c r="G16" s="350"/>
      <c r="H16" s="229" t="s">
        <v>12</v>
      </c>
      <c r="I16" s="230" t="s">
        <v>169</v>
      </c>
      <c r="J16" s="229"/>
      <c r="K16" s="230"/>
    </row>
    <row r="17" spans="1:13" ht="45" customHeight="1" x14ac:dyDescent="0.25">
      <c r="A17" s="332" t="s">
        <v>219</v>
      </c>
      <c r="B17" s="335">
        <f>+D17*C17</f>
        <v>260453.71000000002</v>
      </c>
      <c r="C17" s="338">
        <v>23677.61</v>
      </c>
      <c r="D17" s="341">
        <v>11</v>
      </c>
      <c r="E17" s="342" t="s">
        <v>166</v>
      </c>
      <c r="F17" s="202" t="s">
        <v>5</v>
      </c>
      <c r="G17" s="71" t="s">
        <v>286</v>
      </c>
      <c r="H17" s="72" t="s">
        <v>6</v>
      </c>
      <c r="I17" s="97">
        <v>13185691</v>
      </c>
      <c r="J17" s="72" t="s">
        <v>177</v>
      </c>
      <c r="K17" s="203" t="s">
        <v>283</v>
      </c>
    </row>
    <row r="18" spans="1:13" ht="30" x14ac:dyDescent="0.25">
      <c r="A18" s="333"/>
      <c r="B18" s="336"/>
      <c r="C18" s="339"/>
      <c r="D18" s="330"/>
      <c r="E18" s="343"/>
      <c r="F18" s="345" t="s">
        <v>7</v>
      </c>
      <c r="G18" s="348">
        <v>84769688</v>
      </c>
      <c r="H18" s="74" t="s">
        <v>8</v>
      </c>
      <c r="I18" s="75" t="s">
        <v>284</v>
      </c>
      <c r="J18" s="74" t="s">
        <v>176</v>
      </c>
      <c r="K18" s="85" t="s">
        <v>215</v>
      </c>
    </row>
    <row r="19" spans="1:13" ht="161.25" customHeight="1" x14ac:dyDescent="0.25">
      <c r="A19" s="333"/>
      <c r="B19" s="336"/>
      <c r="C19" s="339"/>
      <c r="D19" s="330"/>
      <c r="E19" s="343"/>
      <c r="F19" s="346"/>
      <c r="G19" s="349"/>
      <c r="H19" s="227" t="s">
        <v>9</v>
      </c>
      <c r="I19" s="75" t="s">
        <v>285</v>
      </c>
      <c r="J19" s="74" t="s">
        <v>10</v>
      </c>
      <c r="K19" s="228" t="s">
        <v>287</v>
      </c>
    </row>
    <row r="20" spans="1:13" ht="30" x14ac:dyDescent="0.25">
      <c r="A20" s="333"/>
      <c r="B20" s="336"/>
      <c r="C20" s="339"/>
      <c r="D20" s="330"/>
      <c r="E20" s="343"/>
      <c r="F20" s="346"/>
      <c r="G20" s="349"/>
      <c r="H20" s="74" t="s">
        <v>11</v>
      </c>
      <c r="I20" s="75" t="s">
        <v>285</v>
      </c>
      <c r="J20" s="74" t="s">
        <v>170</v>
      </c>
      <c r="K20" s="85">
        <v>44098</v>
      </c>
    </row>
    <row r="21" spans="1:13" ht="15.75" customHeight="1" thickBot="1" x14ac:dyDescent="0.3">
      <c r="A21" s="334"/>
      <c r="B21" s="337"/>
      <c r="C21" s="340"/>
      <c r="D21" s="331"/>
      <c r="E21" s="344"/>
      <c r="F21" s="347"/>
      <c r="G21" s="350"/>
      <c r="H21" s="229" t="s">
        <v>12</v>
      </c>
      <c r="I21" s="230" t="s">
        <v>169</v>
      </c>
      <c r="J21" s="229"/>
      <c r="K21" s="230"/>
    </row>
    <row r="22" spans="1:13" ht="78.75" customHeight="1" x14ac:dyDescent="0.25">
      <c r="A22" s="332" t="s">
        <v>221</v>
      </c>
      <c r="B22" s="335">
        <f>+D22*C22</f>
        <v>6360</v>
      </c>
      <c r="C22" s="338">
        <v>6360</v>
      </c>
      <c r="D22" s="341">
        <v>1</v>
      </c>
      <c r="E22" s="342" t="s">
        <v>167</v>
      </c>
      <c r="F22" s="72" t="s">
        <v>5</v>
      </c>
      <c r="G22" s="71" t="s">
        <v>232</v>
      </c>
      <c r="H22" s="72" t="s">
        <v>6</v>
      </c>
      <c r="I22" s="97">
        <v>11767944</v>
      </c>
      <c r="J22" s="72" t="s">
        <v>177</v>
      </c>
      <c r="K22" s="231" t="s">
        <v>233</v>
      </c>
    </row>
    <row r="23" spans="1:13" ht="30" x14ac:dyDescent="0.25">
      <c r="A23" s="333"/>
      <c r="B23" s="336"/>
      <c r="C23" s="339"/>
      <c r="D23" s="330"/>
      <c r="E23" s="330"/>
      <c r="F23" s="74" t="s">
        <v>7</v>
      </c>
      <c r="G23" s="75">
        <v>4863461</v>
      </c>
      <c r="H23" s="74" t="s">
        <v>8</v>
      </c>
      <c r="I23" s="232" t="s">
        <v>234</v>
      </c>
      <c r="J23" s="74" t="s">
        <v>176</v>
      </c>
      <c r="K23" s="233" t="s">
        <v>235</v>
      </c>
    </row>
    <row r="24" spans="1:13" ht="213" customHeight="1" x14ac:dyDescent="0.25">
      <c r="A24" s="333"/>
      <c r="B24" s="336"/>
      <c r="C24" s="339"/>
      <c r="D24" s="330"/>
      <c r="E24" s="330"/>
      <c r="F24" s="329"/>
      <c r="G24" s="326"/>
      <c r="H24" s="227" t="s">
        <v>9</v>
      </c>
      <c r="I24" s="232" t="s">
        <v>236</v>
      </c>
      <c r="J24" s="227" t="s">
        <v>10</v>
      </c>
      <c r="K24" s="232" t="s">
        <v>281</v>
      </c>
    </row>
    <row r="25" spans="1:13" ht="29.25" customHeight="1" x14ac:dyDescent="0.25">
      <c r="A25" s="333"/>
      <c r="B25" s="336"/>
      <c r="C25" s="339"/>
      <c r="D25" s="330"/>
      <c r="E25" s="330"/>
      <c r="F25" s="330"/>
      <c r="G25" s="327"/>
      <c r="H25" s="74" t="s">
        <v>11</v>
      </c>
      <c r="I25" s="232" t="s">
        <v>237</v>
      </c>
      <c r="J25" s="74" t="s">
        <v>156</v>
      </c>
      <c r="K25" s="85">
        <v>43861</v>
      </c>
      <c r="M25" s="76"/>
    </row>
    <row r="26" spans="1:13" ht="15.75" thickBot="1" x14ac:dyDescent="0.3">
      <c r="A26" s="334"/>
      <c r="B26" s="337"/>
      <c r="C26" s="340"/>
      <c r="D26" s="331"/>
      <c r="E26" s="331"/>
      <c r="F26" s="331"/>
      <c r="G26" s="328"/>
      <c r="H26" s="229" t="s">
        <v>12</v>
      </c>
      <c r="I26" s="234" t="s">
        <v>157</v>
      </c>
      <c r="J26" s="229"/>
      <c r="K26" s="229"/>
      <c r="M26" s="76"/>
    </row>
    <row r="27" spans="1:13" s="77" customFormat="1" ht="45" customHeight="1" x14ac:dyDescent="0.25">
      <c r="A27" s="332" t="s">
        <v>221</v>
      </c>
      <c r="B27" s="335">
        <f>+D27*C27</f>
        <v>1650</v>
      </c>
      <c r="C27" s="338">
        <v>1650</v>
      </c>
      <c r="D27" s="341">
        <v>1</v>
      </c>
      <c r="E27" s="342" t="s">
        <v>168</v>
      </c>
      <c r="F27" s="72" t="s">
        <v>5</v>
      </c>
      <c r="G27" s="71" t="s">
        <v>238</v>
      </c>
      <c r="H27" s="72" t="s">
        <v>6</v>
      </c>
      <c r="I27" s="97">
        <v>11767995</v>
      </c>
      <c r="J27" s="72" t="s">
        <v>177</v>
      </c>
      <c r="K27" s="231" t="s">
        <v>239</v>
      </c>
    </row>
    <row r="28" spans="1:13" s="77" customFormat="1" ht="30" x14ac:dyDescent="0.25">
      <c r="A28" s="333"/>
      <c r="B28" s="336"/>
      <c r="C28" s="339"/>
      <c r="D28" s="330"/>
      <c r="E28" s="330"/>
      <c r="F28" s="74" t="s">
        <v>7</v>
      </c>
      <c r="G28" s="75">
        <v>81510780</v>
      </c>
      <c r="H28" s="74" t="s">
        <v>8</v>
      </c>
      <c r="I28" s="232" t="s">
        <v>240</v>
      </c>
      <c r="J28" s="74" t="s">
        <v>176</v>
      </c>
      <c r="K28" s="233" t="s">
        <v>235</v>
      </c>
    </row>
    <row r="29" spans="1:13" s="95" customFormat="1" ht="132.75" customHeight="1" x14ac:dyDescent="0.25">
      <c r="A29" s="333"/>
      <c r="B29" s="336"/>
      <c r="C29" s="339"/>
      <c r="D29" s="330"/>
      <c r="E29" s="330"/>
      <c r="F29" s="329"/>
      <c r="G29" s="326"/>
      <c r="H29" s="227" t="s">
        <v>9</v>
      </c>
      <c r="I29" s="232" t="s">
        <v>236</v>
      </c>
      <c r="J29" s="227" t="s">
        <v>10</v>
      </c>
      <c r="K29" s="232" t="s">
        <v>282</v>
      </c>
    </row>
    <row r="30" spans="1:13" s="77" customFormat="1" ht="29.25" customHeight="1" x14ac:dyDescent="0.25">
      <c r="A30" s="333"/>
      <c r="B30" s="336"/>
      <c r="C30" s="339"/>
      <c r="D30" s="330"/>
      <c r="E30" s="330"/>
      <c r="F30" s="330"/>
      <c r="G30" s="327"/>
      <c r="H30" s="74" t="s">
        <v>11</v>
      </c>
      <c r="I30" s="232" t="s">
        <v>241</v>
      </c>
      <c r="J30" s="74" t="s">
        <v>156</v>
      </c>
      <c r="K30" s="85">
        <v>43861</v>
      </c>
      <c r="M30" s="78"/>
    </row>
    <row r="31" spans="1:13" s="89" customFormat="1" ht="15.75" thickBot="1" x14ac:dyDescent="0.3">
      <c r="A31" s="334"/>
      <c r="B31" s="337"/>
      <c r="C31" s="340"/>
      <c r="D31" s="331"/>
      <c r="E31" s="331"/>
      <c r="F31" s="331"/>
      <c r="G31" s="328"/>
      <c r="H31" s="229" t="s">
        <v>12</v>
      </c>
      <c r="I31" s="234" t="s">
        <v>157</v>
      </c>
      <c r="J31" s="229"/>
      <c r="K31" s="229"/>
      <c r="M31" s="91"/>
    </row>
    <row r="32" spans="1:13" s="77" customFormat="1" ht="44.25" customHeight="1" x14ac:dyDescent="0.25">
      <c r="A32" s="364" t="s">
        <v>220</v>
      </c>
      <c r="B32" s="335">
        <f>+C32*D32</f>
        <v>15990</v>
      </c>
      <c r="C32" s="338">
        <v>15990</v>
      </c>
      <c r="D32" s="341">
        <v>1</v>
      </c>
      <c r="E32" s="342" t="s">
        <v>263</v>
      </c>
      <c r="F32" s="202" t="s">
        <v>5</v>
      </c>
      <c r="G32" s="71" t="s">
        <v>289</v>
      </c>
      <c r="H32" s="72" t="s">
        <v>6</v>
      </c>
      <c r="I32" s="97" t="s">
        <v>158</v>
      </c>
      <c r="J32" s="72" t="s">
        <v>177</v>
      </c>
      <c r="K32" s="203" t="s">
        <v>158</v>
      </c>
      <c r="M32" s="78"/>
    </row>
    <row r="33" spans="1:13" s="77" customFormat="1" x14ac:dyDescent="0.25">
      <c r="A33" s="365"/>
      <c r="B33" s="336"/>
      <c r="C33" s="339"/>
      <c r="D33" s="330"/>
      <c r="E33" s="343"/>
      <c r="F33" s="345" t="s">
        <v>7</v>
      </c>
      <c r="G33" s="348">
        <v>50284363</v>
      </c>
      <c r="H33" s="74" t="s">
        <v>8</v>
      </c>
      <c r="I33" s="75" t="s">
        <v>158</v>
      </c>
      <c r="J33" s="74" t="s">
        <v>176</v>
      </c>
      <c r="K33" s="204" t="s">
        <v>158</v>
      </c>
      <c r="M33" s="78"/>
    </row>
    <row r="34" spans="1:13" s="77" customFormat="1" ht="108" customHeight="1" x14ac:dyDescent="0.25">
      <c r="A34" s="365"/>
      <c r="B34" s="336"/>
      <c r="C34" s="339"/>
      <c r="D34" s="330"/>
      <c r="E34" s="343"/>
      <c r="F34" s="346"/>
      <c r="G34" s="349"/>
      <c r="H34" s="205" t="s">
        <v>9</v>
      </c>
      <c r="I34" s="206" t="s">
        <v>158</v>
      </c>
      <c r="J34" s="207" t="s">
        <v>10</v>
      </c>
      <c r="K34" s="208" t="s">
        <v>288</v>
      </c>
      <c r="M34" s="78"/>
    </row>
    <row r="35" spans="1:13" s="77" customFormat="1" x14ac:dyDescent="0.25">
      <c r="A35" s="365"/>
      <c r="B35" s="336"/>
      <c r="C35" s="339"/>
      <c r="D35" s="330"/>
      <c r="E35" s="343"/>
      <c r="F35" s="346"/>
      <c r="G35" s="349"/>
      <c r="H35" s="74" t="s">
        <v>11</v>
      </c>
      <c r="I35" s="75" t="s">
        <v>158</v>
      </c>
      <c r="J35" s="74" t="s">
        <v>170</v>
      </c>
      <c r="K35" s="85" t="s">
        <v>158</v>
      </c>
      <c r="M35" s="78"/>
    </row>
    <row r="36" spans="1:13" s="77" customFormat="1" ht="15.75" thickBot="1" x14ac:dyDescent="0.3">
      <c r="A36" s="366"/>
      <c r="B36" s="358"/>
      <c r="C36" s="359"/>
      <c r="D36" s="360"/>
      <c r="E36" s="361"/>
      <c r="F36" s="362"/>
      <c r="G36" s="363"/>
      <c r="H36" s="74" t="s">
        <v>12</v>
      </c>
      <c r="I36" s="204" t="s">
        <v>158</v>
      </c>
      <c r="J36" s="74"/>
      <c r="K36" s="204"/>
      <c r="M36" s="78"/>
    </row>
    <row r="37" spans="1:13" s="77" customFormat="1" ht="44.25" customHeight="1" x14ac:dyDescent="0.25">
      <c r="A37" s="364" t="s">
        <v>220</v>
      </c>
      <c r="B37" s="335">
        <f>+C37*D37</f>
        <v>5000</v>
      </c>
      <c r="C37" s="338">
        <v>5000</v>
      </c>
      <c r="D37" s="341">
        <v>1</v>
      </c>
      <c r="E37" s="342" t="s">
        <v>263</v>
      </c>
      <c r="F37" s="202" t="s">
        <v>5</v>
      </c>
      <c r="G37" s="71" t="s">
        <v>291</v>
      </c>
      <c r="H37" s="72" t="s">
        <v>6</v>
      </c>
      <c r="I37" s="97" t="s">
        <v>158</v>
      </c>
      <c r="J37" s="72" t="s">
        <v>177</v>
      </c>
      <c r="K37" s="203" t="s">
        <v>158</v>
      </c>
      <c r="M37" s="78"/>
    </row>
    <row r="38" spans="1:13" s="77" customFormat="1" x14ac:dyDescent="0.25">
      <c r="A38" s="365"/>
      <c r="B38" s="336"/>
      <c r="C38" s="339"/>
      <c r="D38" s="330"/>
      <c r="E38" s="343"/>
      <c r="F38" s="345" t="s">
        <v>7</v>
      </c>
      <c r="G38" s="348">
        <v>90155483</v>
      </c>
      <c r="H38" s="74" t="s">
        <v>8</v>
      </c>
      <c r="I38" s="75" t="s">
        <v>158</v>
      </c>
      <c r="J38" s="74" t="s">
        <v>176</v>
      </c>
      <c r="K38" s="204" t="s">
        <v>158</v>
      </c>
      <c r="M38" s="78"/>
    </row>
    <row r="39" spans="1:13" s="77" customFormat="1" ht="84" customHeight="1" x14ac:dyDescent="0.25">
      <c r="A39" s="365"/>
      <c r="B39" s="336"/>
      <c r="C39" s="339"/>
      <c r="D39" s="330"/>
      <c r="E39" s="343"/>
      <c r="F39" s="346"/>
      <c r="G39" s="349"/>
      <c r="H39" s="205" t="s">
        <v>9</v>
      </c>
      <c r="I39" s="206" t="s">
        <v>158</v>
      </c>
      <c r="J39" s="207" t="s">
        <v>10</v>
      </c>
      <c r="K39" s="208" t="s">
        <v>290</v>
      </c>
      <c r="M39" s="78"/>
    </row>
    <row r="40" spans="1:13" s="77" customFormat="1" x14ac:dyDescent="0.25">
      <c r="A40" s="365"/>
      <c r="B40" s="336"/>
      <c r="C40" s="339"/>
      <c r="D40" s="330"/>
      <c r="E40" s="343"/>
      <c r="F40" s="346"/>
      <c r="G40" s="349"/>
      <c r="H40" s="74" t="s">
        <v>11</v>
      </c>
      <c r="I40" s="75" t="s">
        <v>158</v>
      </c>
      <c r="J40" s="74" t="s">
        <v>170</v>
      </c>
      <c r="K40" s="85" t="s">
        <v>158</v>
      </c>
      <c r="M40" s="78"/>
    </row>
    <row r="41" spans="1:13" s="77" customFormat="1" ht="15.75" thickBot="1" x14ac:dyDescent="0.3">
      <c r="A41" s="366"/>
      <c r="B41" s="358"/>
      <c r="C41" s="359"/>
      <c r="D41" s="360"/>
      <c r="E41" s="361"/>
      <c r="F41" s="362"/>
      <c r="G41" s="363"/>
      <c r="H41" s="74" t="s">
        <v>12</v>
      </c>
      <c r="I41" s="204" t="s">
        <v>158</v>
      </c>
      <c r="J41" s="74"/>
      <c r="K41" s="204"/>
      <c r="M41" s="78"/>
    </row>
    <row r="42" spans="1:13" s="77" customFormat="1" ht="44.25" customHeight="1" x14ac:dyDescent="0.25">
      <c r="A42" s="364" t="s">
        <v>220</v>
      </c>
      <c r="B42" s="335">
        <f>+C42*D42</f>
        <v>13770</v>
      </c>
      <c r="C42" s="338">
        <v>13770</v>
      </c>
      <c r="D42" s="341">
        <v>1</v>
      </c>
      <c r="E42" s="342" t="s">
        <v>263</v>
      </c>
      <c r="F42" s="202" t="s">
        <v>5</v>
      </c>
      <c r="G42" s="71" t="s">
        <v>293</v>
      </c>
      <c r="H42" s="72" t="s">
        <v>6</v>
      </c>
      <c r="I42" s="97" t="s">
        <v>158</v>
      </c>
      <c r="J42" s="72" t="s">
        <v>177</v>
      </c>
      <c r="K42" s="203" t="s">
        <v>158</v>
      </c>
      <c r="M42" s="78"/>
    </row>
    <row r="43" spans="1:13" s="77" customFormat="1" x14ac:dyDescent="0.25">
      <c r="A43" s="365"/>
      <c r="B43" s="336"/>
      <c r="C43" s="339"/>
      <c r="D43" s="330"/>
      <c r="E43" s="343"/>
      <c r="F43" s="345" t="s">
        <v>7</v>
      </c>
      <c r="G43" s="348">
        <v>50185152</v>
      </c>
      <c r="H43" s="74" t="s">
        <v>8</v>
      </c>
      <c r="I43" s="75" t="s">
        <v>158</v>
      </c>
      <c r="J43" s="74" t="s">
        <v>176</v>
      </c>
      <c r="K43" s="204" t="s">
        <v>158</v>
      </c>
      <c r="M43" s="78"/>
    </row>
    <row r="44" spans="1:13" s="77" customFormat="1" ht="86.25" customHeight="1" x14ac:dyDescent="0.25">
      <c r="A44" s="365"/>
      <c r="B44" s="336"/>
      <c r="C44" s="339"/>
      <c r="D44" s="330"/>
      <c r="E44" s="343"/>
      <c r="F44" s="346"/>
      <c r="G44" s="349"/>
      <c r="H44" s="205" t="s">
        <v>9</v>
      </c>
      <c r="I44" s="206" t="s">
        <v>158</v>
      </c>
      <c r="J44" s="207" t="s">
        <v>10</v>
      </c>
      <c r="K44" s="208" t="s">
        <v>292</v>
      </c>
      <c r="M44" s="78"/>
    </row>
    <row r="45" spans="1:13" s="77" customFormat="1" x14ac:dyDescent="0.25">
      <c r="A45" s="365"/>
      <c r="B45" s="336"/>
      <c r="C45" s="339"/>
      <c r="D45" s="330"/>
      <c r="E45" s="343"/>
      <c r="F45" s="346"/>
      <c r="G45" s="349"/>
      <c r="H45" s="74" t="s">
        <v>11</v>
      </c>
      <c r="I45" s="75" t="s">
        <v>158</v>
      </c>
      <c r="J45" s="74" t="s">
        <v>170</v>
      </c>
      <c r="K45" s="85" t="s">
        <v>158</v>
      </c>
      <c r="M45" s="78"/>
    </row>
    <row r="46" spans="1:13" s="77" customFormat="1" ht="15.75" thickBot="1" x14ac:dyDescent="0.3">
      <c r="A46" s="366"/>
      <c r="B46" s="358"/>
      <c r="C46" s="359"/>
      <c r="D46" s="360"/>
      <c r="E46" s="361"/>
      <c r="F46" s="362"/>
      <c r="G46" s="363"/>
      <c r="H46" s="74" t="s">
        <v>12</v>
      </c>
      <c r="I46" s="204" t="s">
        <v>158</v>
      </c>
      <c r="J46" s="74"/>
      <c r="K46" s="204"/>
      <c r="M46" s="78"/>
    </row>
    <row r="47" spans="1:13" s="77" customFormat="1" ht="44.25" customHeight="1" x14ac:dyDescent="0.25">
      <c r="A47" s="364" t="s">
        <v>220</v>
      </c>
      <c r="B47" s="335">
        <f>+C47*D47</f>
        <v>4400</v>
      </c>
      <c r="C47" s="338">
        <v>4400</v>
      </c>
      <c r="D47" s="341">
        <v>1</v>
      </c>
      <c r="E47" s="342" t="s">
        <v>263</v>
      </c>
      <c r="F47" s="202" t="s">
        <v>5</v>
      </c>
      <c r="G47" s="71" t="s">
        <v>295</v>
      </c>
      <c r="H47" s="72" t="s">
        <v>6</v>
      </c>
      <c r="I47" s="97" t="s">
        <v>158</v>
      </c>
      <c r="J47" s="72" t="s">
        <v>177</v>
      </c>
      <c r="K47" s="203" t="s">
        <v>158</v>
      </c>
      <c r="M47" s="78"/>
    </row>
    <row r="48" spans="1:13" s="77" customFormat="1" x14ac:dyDescent="0.25">
      <c r="A48" s="365"/>
      <c r="B48" s="336"/>
      <c r="C48" s="339"/>
      <c r="D48" s="330"/>
      <c r="E48" s="343"/>
      <c r="F48" s="345" t="s">
        <v>7</v>
      </c>
      <c r="G48" s="348">
        <v>96468394</v>
      </c>
      <c r="H48" s="74" t="s">
        <v>8</v>
      </c>
      <c r="I48" s="75" t="s">
        <v>158</v>
      </c>
      <c r="J48" s="74" t="s">
        <v>176</v>
      </c>
      <c r="K48" s="204" t="s">
        <v>158</v>
      </c>
      <c r="M48" s="78"/>
    </row>
    <row r="49" spans="1:13" s="77" customFormat="1" ht="86.25" customHeight="1" x14ac:dyDescent="0.25">
      <c r="A49" s="365"/>
      <c r="B49" s="336"/>
      <c r="C49" s="339"/>
      <c r="D49" s="330"/>
      <c r="E49" s="343"/>
      <c r="F49" s="346"/>
      <c r="G49" s="349"/>
      <c r="H49" s="205" t="s">
        <v>9</v>
      </c>
      <c r="I49" s="206" t="s">
        <v>158</v>
      </c>
      <c r="J49" s="207" t="s">
        <v>10</v>
      </c>
      <c r="K49" s="208" t="s">
        <v>294</v>
      </c>
      <c r="M49" s="78"/>
    </row>
    <row r="50" spans="1:13" s="77" customFormat="1" x14ac:dyDescent="0.25">
      <c r="A50" s="365"/>
      <c r="B50" s="336"/>
      <c r="C50" s="339"/>
      <c r="D50" s="330"/>
      <c r="E50" s="343"/>
      <c r="F50" s="346"/>
      <c r="G50" s="349"/>
      <c r="H50" s="74" t="s">
        <v>11</v>
      </c>
      <c r="I50" s="75" t="s">
        <v>158</v>
      </c>
      <c r="J50" s="74" t="s">
        <v>170</v>
      </c>
      <c r="K50" s="85" t="s">
        <v>158</v>
      </c>
      <c r="M50" s="78"/>
    </row>
    <row r="51" spans="1:13" s="77" customFormat="1" ht="15.75" thickBot="1" x14ac:dyDescent="0.3">
      <c r="A51" s="366"/>
      <c r="B51" s="358"/>
      <c r="C51" s="359"/>
      <c r="D51" s="360"/>
      <c r="E51" s="361"/>
      <c r="F51" s="362"/>
      <c r="G51" s="363"/>
      <c r="H51" s="74" t="s">
        <v>12</v>
      </c>
      <c r="I51" s="204" t="s">
        <v>158</v>
      </c>
      <c r="J51" s="74"/>
      <c r="K51" s="204"/>
      <c r="M51" s="78"/>
    </row>
    <row r="52" spans="1:13" s="77" customFormat="1" ht="44.25" customHeight="1" x14ac:dyDescent="0.25">
      <c r="A52" s="364" t="s">
        <v>220</v>
      </c>
      <c r="B52" s="335">
        <f>+C52*D52</f>
        <v>2750</v>
      </c>
      <c r="C52" s="338">
        <v>2750</v>
      </c>
      <c r="D52" s="341">
        <v>1</v>
      </c>
      <c r="E52" s="342" t="s">
        <v>263</v>
      </c>
      <c r="F52" s="202" t="s">
        <v>5</v>
      </c>
      <c r="G52" s="71" t="s">
        <v>297</v>
      </c>
      <c r="H52" s="72" t="s">
        <v>6</v>
      </c>
      <c r="I52" s="97" t="s">
        <v>158</v>
      </c>
      <c r="J52" s="72" t="s">
        <v>177</v>
      </c>
      <c r="K52" s="203" t="s">
        <v>158</v>
      </c>
      <c r="M52" s="78"/>
    </row>
    <row r="53" spans="1:13" s="77" customFormat="1" x14ac:dyDescent="0.25">
      <c r="A53" s="365"/>
      <c r="B53" s="336"/>
      <c r="C53" s="339"/>
      <c r="D53" s="330"/>
      <c r="E53" s="343"/>
      <c r="F53" s="345" t="s">
        <v>7</v>
      </c>
      <c r="G53" s="348">
        <v>44770715</v>
      </c>
      <c r="H53" s="74" t="s">
        <v>8</v>
      </c>
      <c r="I53" s="75" t="s">
        <v>158</v>
      </c>
      <c r="J53" s="74" t="s">
        <v>176</v>
      </c>
      <c r="K53" s="204" t="s">
        <v>158</v>
      </c>
      <c r="M53" s="78"/>
    </row>
    <row r="54" spans="1:13" s="77" customFormat="1" ht="86.25" customHeight="1" x14ac:dyDescent="0.25">
      <c r="A54" s="365"/>
      <c r="B54" s="336"/>
      <c r="C54" s="339"/>
      <c r="D54" s="330"/>
      <c r="E54" s="343"/>
      <c r="F54" s="346"/>
      <c r="G54" s="349"/>
      <c r="H54" s="205" t="s">
        <v>9</v>
      </c>
      <c r="I54" s="206" t="s">
        <v>158</v>
      </c>
      <c r="J54" s="207" t="s">
        <v>10</v>
      </c>
      <c r="K54" s="208" t="s">
        <v>296</v>
      </c>
      <c r="M54" s="78"/>
    </row>
    <row r="55" spans="1:13" s="77" customFormat="1" x14ac:dyDescent="0.25">
      <c r="A55" s="365"/>
      <c r="B55" s="336"/>
      <c r="C55" s="339"/>
      <c r="D55" s="330"/>
      <c r="E55" s="343"/>
      <c r="F55" s="346"/>
      <c r="G55" s="349"/>
      <c r="H55" s="74" t="s">
        <v>11</v>
      </c>
      <c r="I55" s="75" t="s">
        <v>158</v>
      </c>
      <c r="J55" s="74" t="s">
        <v>170</v>
      </c>
      <c r="K55" s="85" t="s">
        <v>158</v>
      </c>
      <c r="M55" s="78"/>
    </row>
    <row r="56" spans="1:13" s="77" customFormat="1" ht="15.75" thickBot="1" x14ac:dyDescent="0.3">
      <c r="A56" s="366"/>
      <c r="B56" s="358"/>
      <c r="C56" s="359"/>
      <c r="D56" s="360"/>
      <c r="E56" s="361"/>
      <c r="F56" s="362"/>
      <c r="G56" s="363"/>
      <c r="H56" s="74" t="s">
        <v>12</v>
      </c>
      <c r="I56" s="204" t="s">
        <v>158</v>
      </c>
      <c r="J56" s="74"/>
      <c r="K56" s="204"/>
      <c r="M56" s="78"/>
    </row>
    <row r="57" spans="1:13" s="77" customFormat="1" ht="44.25" customHeight="1" x14ac:dyDescent="0.25">
      <c r="A57" s="364" t="s">
        <v>220</v>
      </c>
      <c r="B57" s="335">
        <f>+C57*D57</f>
        <v>12430</v>
      </c>
      <c r="C57" s="338">
        <v>12430</v>
      </c>
      <c r="D57" s="341">
        <v>1</v>
      </c>
      <c r="E57" s="342" t="s">
        <v>263</v>
      </c>
      <c r="F57" s="202" t="s">
        <v>5</v>
      </c>
      <c r="G57" s="71" t="s">
        <v>299</v>
      </c>
      <c r="H57" s="72" t="s">
        <v>6</v>
      </c>
      <c r="I57" s="97" t="s">
        <v>158</v>
      </c>
      <c r="J57" s="72" t="s">
        <v>177</v>
      </c>
      <c r="K57" s="203" t="s">
        <v>158</v>
      </c>
      <c r="M57" s="78"/>
    </row>
    <row r="58" spans="1:13" s="77" customFormat="1" x14ac:dyDescent="0.25">
      <c r="A58" s="365"/>
      <c r="B58" s="336"/>
      <c r="C58" s="339"/>
      <c r="D58" s="330"/>
      <c r="E58" s="343"/>
      <c r="F58" s="345" t="s">
        <v>7</v>
      </c>
      <c r="G58" s="348">
        <v>85512680</v>
      </c>
      <c r="H58" s="74" t="s">
        <v>8</v>
      </c>
      <c r="I58" s="75" t="s">
        <v>158</v>
      </c>
      <c r="J58" s="74" t="s">
        <v>176</v>
      </c>
      <c r="K58" s="204" t="s">
        <v>158</v>
      </c>
      <c r="M58" s="78"/>
    </row>
    <row r="59" spans="1:13" s="77" customFormat="1" ht="86.25" customHeight="1" x14ac:dyDescent="0.25">
      <c r="A59" s="365"/>
      <c r="B59" s="336"/>
      <c r="C59" s="339"/>
      <c r="D59" s="330"/>
      <c r="E59" s="343"/>
      <c r="F59" s="346"/>
      <c r="G59" s="349"/>
      <c r="H59" s="205" t="s">
        <v>9</v>
      </c>
      <c r="I59" s="206" t="s">
        <v>158</v>
      </c>
      <c r="J59" s="207" t="s">
        <v>10</v>
      </c>
      <c r="K59" s="208" t="s">
        <v>298</v>
      </c>
      <c r="M59" s="78"/>
    </row>
    <row r="60" spans="1:13" s="77" customFormat="1" x14ac:dyDescent="0.25">
      <c r="A60" s="365"/>
      <c r="B60" s="336"/>
      <c r="C60" s="339"/>
      <c r="D60" s="330"/>
      <c r="E60" s="343"/>
      <c r="F60" s="346"/>
      <c r="G60" s="349"/>
      <c r="H60" s="74" t="s">
        <v>11</v>
      </c>
      <c r="I60" s="75" t="s">
        <v>158</v>
      </c>
      <c r="J60" s="74" t="s">
        <v>170</v>
      </c>
      <c r="K60" s="85" t="s">
        <v>158</v>
      </c>
      <c r="M60" s="78"/>
    </row>
    <row r="61" spans="1:13" s="77" customFormat="1" ht="15.75" thickBot="1" x14ac:dyDescent="0.3">
      <c r="A61" s="366"/>
      <c r="B61" s="358"/>
      <c r="C61" s="359"/>
      <c r="D61" s="360"/>
      <c r="E61" s="361"/>
      <c r="F61" s="362"/>
      <c r="G61" s="363"/>
      <c r="H61" s="74" t="s">
        <v>12</v>
      </c>
      <c r="I61" s="204" t="s">
        <v>158</v>
      </c>
      <c r="J61" s="74"/>
      <c r="K61" s="204"/>
      <c r="M61" s="78"/>
    </row>
    <row r="62" spans="1:13" s="77" customFormat="1" ht="44.25" customHeight="1" x14ac:dyDescent="0.25">
      <c r="A62" s="364" t="s">
        <v>220</v>
      </c>
      <c r="B62" s="335">
        <f>+C62*D62</f>
        <v>8000</v>
      </c>
      <c r="C62" s="338">
        <v>8000</v>
      </c>
      <c r="D62" s="341">
        <v>1</v>
      </c>
      <c r="E62" s="342" t="s">
        <v>301</v>
      </c>
      <c r="F62" s="202" t="s">
        <v>5</v>
      </c>
      <c r="G62" s="71" t="s">
        <v>302</v>
      </c>
      <c r="H62" s="72" t="s">
        <v>6</v>
      </c>
      <c r="I62" s="97" t="s">
        <v>158</v>
      </c>
      <c r="J62" s="72" t="s">
        <v>177</v>
      </c>
      <c r="K62" s="203" t="s">
        <v>158</v>
      </c>
      <c r="M62" s="78"/>
    </row>
    <row r="63" spans="1:13" s="77" customFormat="1" x14ac:dyDescent="0.25">
      <c r="A63" s="365"/>
      <c r="B63" s="336"/>
      <c r="C63" s="339"/>
      <c r="D63" s="330"/>
      <c r="E63" s="343"/>
      <c r="F63" s="345" t="s">
        <v>7</v>
      </c>
      <c r="G63" s="348">
        <v>38217619</v>
      </c>
      <c r="H63" s="74" t="s">
        <v>8</v>
      </c>
      <c r="I63" s="75" t="s">
        <v>158</v>
      </c>
      <c r="J63" s="74" t="s">
        <v>176</v>
      </c>
      <c r="K63" s="204" t="s">
        <v>158</v>
      </c>
      <c r="M63" s="78"/>
    </row>
    <row r="64" spans="1:13" s="77" customFormat="1" ht="86.25" customHeight="1" x14ac:dyDescent="0.25">
      <c r="A64" s="365"/>
      <c r="B64" s="336"/>
      <c r="C64" s="339"/>
      <c r="D64" s="330"/>
      <c r="E64" s="343"/>
      <c r="F64" s="346"/>
      <c r="G64" s="349"/>
      <c r="H64" s="205" t="s">
        <v>9</v>
      </c>
      <c r="I64" s="206" t="s">
        <v>158</v>
      </c>
      <c r="J64" s="207" t="s">
        <v>10</v>
      </c>
      <c r="K64" s="208" t="s">
        <v>300</v>
      </c>
      <c r="M64" s="78"/>
    </row>
    <row r="65" spans="1:13" s="77" customFormat="1" x14ac:dyDescent="0.25">
      <c r="A65" s="365"/>
      <c r="B65" s="336"/>
      <c r="C65" s="339"/>
      <c r="D65" s="330"/>
      <c r="E65" s="343"/>
      <c r="F65" s="346"/>
      <c r="G65" s="349"/>
      <c r="H65" s="74" t="s">
        <v>11</v>
      </c>
      <c r="I65" s="75" t="s">
        <v>158</v>
      </c>
      <c r="J65" s="74" t="s">
        <v>170</v>
      </c>
      <c r="K65" s="85" t="s">
        <v>158</v>
      </c>
      <c r="M65" s="78"/>
    </row>
    <row r="66" spans="1:13" s="77" customFormat="1" ht="15.75" thickBot="1" x14ac:dyDescent="0.3">
      <c r="A66" s="366"/>
      <c r="B66" s="358"/>
      <c r="C66" s="359"/>
      <c r="D66" s="360"/>
      <c r="E66" s="361"/>
      <c r="F66" s="362"/>
      <c r="G66" s="363"/>
      <c r="H66" s="74" t="s">
        <v>12</v>
      </c>
      <c r="I66" s="204" t="s">
        <v>158</v>
      </c>
      <c r="J66" s="74"/>
      <c r="K66" s="204"/>
      <c r="M66" s="78"/>
    </row>
    <row r="67" spans="1:13" s="77" customFormat="1" ht="44.25" customHeight="1" x14ac:dyDescent="0.25">
      <c r="A67" s="364" t="s">
        <v>220</v>
      </c>
      <c r="B67" s="335">
        <f>+C67*D67</f>
        <v>24900</v>
      </c>
      <c r="C67" s="338">
        <v>24900</v>
      </c>
      <c r="D67" s="341">
        <v>1</v>
      </c>
      <c r="E67" s="342" t="s">
        <v>305</v>
      </c>
      <c r="F67" s="202" t="s">
        <v>5</v>
      </c>
      <c r="G67" s="71" t="s">
        <v>304</v>
      </c>
      <c r="H67" s="72" t="s">
        <v>6</v>
      </c>
      <c r="I67" s="97" t="s">
        <v>158</v>
      </c>
      <c r="J67" s="72" t="s">
        <v>177</v>
      </c>
      <c r="K67" s="203" t="s">
        <v>158</v>
      </c>
      <c r="M67" s="78"/>
    </row>
    <row r="68" spans="1:13" s="77" customFormat="1" x14ac:dyDescent="0.25">
      <c r="A68" s="365"/>
      <c r="B68" s="336"/>
      <c r="C68" s="339"/>
      <c r="D68" s="330"/>
      <c r="E68" s="343"/>
      <c r="F68" s="345" t="s">
        <v>7</v>
      </c>
      <c r="G68" s="348">
        <v>52991105</v>
      </c>
      <c r="H68" s="74" t="s">
        <v>8</v>
      </c>
      <c r="I68" s="75" t="s">
        <v>158</v>
      </c>
      <c r="J68" s="74" t="s">
        <v>176</v>
      </c>
      <c r="K68" s="204" t="s">
        <v>158</v>
      </c>
      <c r="M68" s="78"/>
    </row>
    <row r="69" spans="1:13" s="77" customFormat="1" ht="86.25" customHeight="1" x14ac:dyDescent="0.25">
      <c r="A69" s="365"/>
      <c r="B69" s="336"/>
      <c r="C69" s="339"/>
      <c r="D69" s="330"/>
      <c r="E69" s="343"/>
      <c r="F69" s="346"/>
      <c r="G69" s="349"/>
      <c r="H69" s="205" t="s">
        <v>9</v>
      </c>
      <c r="I69" s="206" t="s">
        <v>158</v>
      </c>
      <c r="J69" s="207" t="s">
        <v>10</v>
      </c>
      <c r="K69" s="208" t="s">
        <v>303</v>
      </c>
      <c r="M69" s="78"/>
    </row>
    <row r="70" spans="1:13" s="77" customFormat="1" x14ac:dyDescent="0.25">
      <c r="A70" s="365"/>
      <c r="B70" s="336"/>
      <c r="C70" s="339"/>
      <c r="D70" s="330"/>
      <c r="E70" s="343"/>
      <c r="F70" s="346"/>
      <c r="G70" s="349"/>
      <c r="H70" s="74" t="s">
        <v>11</v>
      </c>
      <c r="I70" s="75" t="s">
        <v>158</v>
      </c>
      <c r="J70" s="74" t="s">
        <v>170</v>
      </c>
      <c r="K70" s="85" t="s">
        <v>158</v>
      </c>
      <c r="M70" s="78"/>
    </row>
    <row r="71" spans="1:13" s="77" customFormat="1" ht="15.75" thickBot="1" x14ac:dyDescent="0.3">
      <c r="A71" s="366"/>
      <c r="B71" s="358"/>
      <c r="C71" s="359"/>
      <c r="D71" s="360"/>
      <c r="E71" s="361"/>
      <c r="F71" s="362"/>
      <c r="G71" s="363"/>
      <c r="H71" s="74" t="s">
        <v>12</v>
      </c>
      <c r="I71" s="204" t="s">
        <v>158</v>
      </c>
      <c r="J71" s="74"/>
      <c r="K71" s="204"/>
      <c r="M71" s="78"/>
    </row>
    <row r="72" spans="1:13" s="77" customFormat="1" ht="44.25" customHeight="1" x14ac:dyDescent="0.25">
      <c r="A72" s="364" t="s">
        <v>220</v>
      </c>
      <c r="B72" s="335">
        <f>+C72*D72</f>
        <v>25000</v>
      </c>
      <c r="C72" s="338">
        <v>25000</v>
      </c>
      <c r="D72" s="341">
        <v>1</v>
      </c>
      <c r="E72" s="342" t="s">
        <v>308</v>
      </c>
      <c r="F72" s="202" t="s">
        <v>5</v>
      </c>
      <c r="G72" s="71" t="s">
        <v>307</v>
      </c>
      <c r="H72" s="72" t="s">
        <v>6</v>
      </c>
      <c r="I72" s="97" t="s">
        <v>158</v>
      </c>
      <c r="J72" s="72" t="s">
        <v>177</v>
      </c>
      <c r="K72" s="203" t="s">
        <v>158</v>
      </c>
      <c r="M72" s="78"/>
    </row>
    <row r="73" spans="1:13" s="77" customFormat="1" x14ac:dyDescent="0.25">
      <c r="A73" s="365"/>
      <c r="B73" s="336"/>
      <c r="C73" s="339"/>
      <c r="D73" s="330"/>
      <c r="E73" s="343"/>
      <c r="F73" s="345" t="s">
        <v>7</v>
      </c>
      <c r="G73" s="348">
        <v>321052</v>
      </c>
      <c r="H73" s="74" t="s">
        <v>8</v>
      </c>
      <c r="I73" s="75" t="s">
        <v>158</v>
      </c>
      <c r="J73" s="74" t="s">
        <v>176</v>
      </c>
      <c r="K73" s="204" t="s">
        <v>158</v>
      </c>
      <c r="M73" s="78"/>
    </row>
    <row r="74" spans="1:13" s="77" customFormat="1" ht="86.25" customHeight="1" x14ac:dyDescent="0.25">
      <c r="A74" s="365"/>
      <c r="B74" s="336"/>
      <c r="C74" s="339"/>
      <c r="D74" s="330"/>
      <c r="E74" s="343"/>
      <c r="F74" s="346"/>
      <c r="G74" s="349"/>
      <c r="H74" s="205" t="s">
        <v>9</v>
      </c>
      <c r="I74" s="206" t="s">
        <v>158</v>
      </c>
      <c r="J74" s="207" t="s">
        <v>10</v>
      </c>
      <c r="K74" s="208" t="s">
        <v>306</v>
      </c>
      <c r="M74" s="78"/>
    </row>
    <row r="75" spans="1:13" s="77" customFormat="1" x14ac:dyDescent="0.25">
      <c r="A75" s="365"/>
      <c r="B75" s="336"/>
      <c r="C75" s="339"/>
      <c r="D75" s="330"/>
      <c r="E75" s="343"/>
      <c r="F75" s="346"/>
      <c r="G75" s="349"/>
      <c r="H75" s="74" t="s">
        <v>11</v>
      </c>
      <c r="I75" s="75" t="s">
        <v>158</v>
      </c>
      <c r="J75" s="74" t="s">
        <v>170</v>
      </c>
      <c r="K75" s="85" t="s">
        <v>158</v>
      </c>
      <c r="M75" s="78"/>
    </row>
    <row r="76" spans="1:13" s="77" customFormat="1" ht="15.75" thickBot="1" x14ac:dyDescent="0.3">
      <c r="A76" s="366"/>
      <c r="B76" s="358"/>
      <c r="C76" s="359"/>
      <c r="D76" s="360"/>
      <c r="E76" s="361"/>
      <c r="F76" s="362"/>
      <c r="G76" s="363"/>
      <c r="H76" s="74" t="s">
        <v>12</v>
      </c>
      <c r="I76" s="204" t="s">
        <v>158</v>
      </c>
      <c r="J76" s="74"/>
      <c r="K76" s="204"/>
      <c r="M76" s="78"/>
    </row>
    <row r="77" spans="1:13" s="77" customFormat="1" ht="44.25" customHeight="1" x14ac:dyDescent="0.25">
      <c r="A77" s="364" t="s">
        <v>220</v>
      </c>
      <c r="B77" s="335">
        <f>+C77*D77</f>
        <v>800</v>
      </c>
      <c r="C77" s="338">
        <v>800</v>
      </c>
      <c r="D77" s="341">
        <v>1</v>
      </c>
      <c r="E77" s="342" t="s">
        <v>270</v>
      </c>
      <c r="F77" s="202" t="s">
        <v>5</v>
      </c>
      <c r="G77" s="71" t="s">
        <v>269</v>
      </c>
      <c r="H77" s="72" t="s">
        <v>6</v>
      </c>
      <c r="I77" s="97" t="s">
        <v>158</v>
      </c>
      <c r="J77" s="72" t="s">
        <v>177</v>
      </c>
      <c r="K77" s="203" t="s">
        <v>158</v>
      </c>
      <c r="M77" s="78"/>
    </row>
    <row r="78" spans="1:13" s="77" customFormat="1" x14ac:dyDescent="0.25">
      <c r="A78" s="365"/>
      <c r="B78" s="336"/>
      <c r="C78" s="339"/>
      <c r="D78" s="330"/>
      <c r="E78" s="343"/>
      <c r="F78" s="345" t="s">
        <v>7</v>
      </c>
      <c r="G78" s="348">
        <v>82967776</v>
      </c>
      <c r="H78" s="74" t="s">
        <v>8</v>
      </c>
      <c r="I78" s="75" t="s">
        <v>158</v>
      </c>
      <c r="J78" s="74" t="s">
        <v>176</v>
      </c>
      <c r="K78" s="204" t="s">
        <v>158</v>
      </c>
      <c r="M78" s="78"/>
    </row>
    <row r="79" spans="1:13" s="77" customFormat="1" ht="86.25" customHeight="1" x14ac:dyDescent="0.25">
      <c r="A79" s="365"/>
      <c r="B79" s="336"/>
      <c r="C79" s="339"/>
      <c r="D79" s="330"/>
      <c r="E79" s="343"/>
      <c r="F79" s="346"/>
      <c r="G79" s="349"/>
      <c r="H79" s="205" t="s">
        <v>9</v>
      </c>
      <c r="I79" s="206" t="s">
        <v>158</v>
      </c>
      <c r="J79" s="207" t="s">
        <v>10</v>
      </c>
      <c r="K79" s="208" t="s">
        <v>309</v>
      </c>
      <c r="M79" s="78"/>
    </row>
    <row r="80" spans="1:13" s="77" customFormat="1" x14ac:dyDescent="0.25">
      <c r="A80" s="365"/>
      <c r="B80" s="336"/>
      <c r="C80" s="339"/>
      <c r="D80" s="330"/>
      <c r="E80" s="343"/>
      <c r="F80" s="346"/>
      <c r="G80" s="349"/>
      <c r="H80" s="74" t="s">
        <v>11</v>
      </c>
      <c r="I80" s="75" t="s">
        <v>158</v>
      </c>
      <c r="J80" s="74" t="s">
        <v>170</v>
      </c>
      <c r="K80" s="85" t="s">
        <v>158</v>
      </c>
      <c r="M80" s="78"/>
    </row>
    <row r="81" spans="1:13" s="77" customFormat="1" ht="15.75" thickBot="1" x14ac:dyDescent="0.3">
      <c r="A81" s="366"/>
      <c r="B81" s="358"/>
      <c r="C81" s="359"/>
      <c r="D81" s="360"/>
      <c r="E81" s="361"/>
      <c r="F81" s="362"/>
      <c r="G81" s="363"/>
      <c r="H81" s="74" t="s">
        <v>12</v>
      </c>
      <c r="I81" s="204" t="s">
        <v>158</v>
      </c>
      <c r="J81" s="74"/>
      <c r="K81" s="204"/>
      <c r="M81" s="78"/>
    </row>
    <row r="82" spans="1:13" s="77" customFormat="1" ht="44.25" customHeight="1" x14ac:dyDescent="0.25">
      <c r="A82" s="364" t="s">
        <v>220</v>
      </c>
      <c r="B82" s="335">
        <f>+C82*D82</f>
        <v>2930.32</v>
      </c>
      <c r="C82" s="338">
        <v>2930.32</v>
      </c>
      <c r="D82" s="341">
        <v>1</v>
      </c>
      <c r="E82" s="342" t="s">
        <v>270</v>
      </c>
      <c r="F82" s="202" t="s">
        <v>5</v>
      </c>
      <c r="G82" s="71" t="s">
        <v>269</v>
      </c>
      <c r="H82" s="72" t="s">
        <v>6</v>
      </c>
      <c r="I82" s="97" t="s">
        <v>158</v>
      </c>
      <c r="J82" s="72" t="s">
        <v>177</v>
      </c>
      <c r="K82" s="203" t="s">
        <v>158</v>
      </c>
      <c r="M82" s="78"/>
    </row>
    <row r="83" spans="1:13" s="77" customFormat="1" x14ac:dyDescent="0.25">
      <c r="A83" s="365"/>
      <c r="B83" s="336"/>
      <c r="C83" s="339"/>
      <c r="D83" s="330"/>
      <c r="E83" s="343"/>
      <c r="F83" s="345" t="s">
        <v>7</v>
      </c>
      <c r="G83" s="348">
        <v>82967776</v>
      </c>
      <c r="H83" s="74" t="s">
        <v>8</v>
      </c>
      <c r="I83" s="75" t="s">
        <v>158</v>
      </c>
      <c r="J83" s="74" t="s">
        <v>176</v>
      </c>
      <c r="K83" s="204" t="s">
        <v>158</v>
      </c>
      <c r="M83" s="78"/>
    </row>
    <row r="84" spans="1:13" s="77" customFormat="1" ht="86.25" customHeight="1" x14ac:dyDescent="0.25">
      <c r="A84" s="365"/>
      <c r="B84" s="336"/>
      <c r="C84" s="339"/>
      <c r="D84" s="330"/>
      <c r="E84" s="343"/>
      <c r="F84" s="346"/>
      <c r="G84" s="349"/>
      <c r="H84" s="205" t="s">
        <v>9</v>
      </c>
      <c r="I84" s="206" t="s">
        <v>158</v>
      </c>
      <c r="J84" s="207" t="s">
        <v>10</v>
      </c>
      <c r="K84" s="208" t="s">
        <v>310</v>
      </c>
      <c r="M84" s="78"/>
    </row>
    <row r="85" spans="1:13" s="77" customFormat="1" x14ac:dyDescent="0.25">
      <c r="A85" s="365"/>
      <c r="B85" s="336"/>
      <c r="C85" s="339"/>
      <c r="D85" s="330"/>
      <c r="E85" s="343"/>
      <c r="F85" s="346"/>
      <c r="G85" s="349"/>
      <c r="H85" s="74" t="s">
        <v>11</v>
      </c>
      <c r="I85" s="75" t="s">
        <v>158</v>
      </c>
      <c r="J85" s="74" t="s">
        <v>170</v>
      </c>
      <c r="K85" s="85" t="s">
        <v>158</v>
      </c>
      <c r="M85" s="78"/>
    </row>
    <row r="86" spans="1:13" s="77" customFormat="1" ht="15.75" thickBot="1" x14ac:dyDescent="0.3">
      <c r="A86" s="366"/>
      <c r="B86" s="358"/>
      <c r="C86" s="359"/>
      <c r="D86" s="360"/>
      <c r="E86" s="361"/>
      <c r="F86" s="362"/>
      <c r="G86" s="363"/>
      <c r="H86" s="74" t="s">
        <v>12</v>
      </c>
      <c r="I86" s="204" t="s">
        <v>158</v>
      </c>
      <c r="J86" s="74"/>
      <c r="K86" s="204"/>
      <c r="M86" s="78"/>
    </row>
    <row r="87" spans="1:13" s="77" customFormat="1" ht="44.25" customHeight="1" x14ac:dyDescent="0.25">
      <c r="A87" s="364" t="s">
        <v>220</v>
      </c>
      <c r="B87" s="335">
        <f>+C87*D87</f>
        <v>990</v>
      </c>
      <c r="C87" s="338">
        <v>990</v>
      </c>
      <c r="D87" s="341">
        <v>1</v>
      </c>
      <c r="E87" s="342" t="s">
        <v>271</v>
      </c>
      <c r="F87" s="202" t="s">
        <v>5</v>
      </c>
      <c r="G87" s="71" t="s">
        <v>312</v>
      </c>
      <c r="H87" s="72" t="s">
        <v>6</v>
      </c>
      <c r="I87" s="97" t="s">
        <v>158</v>
      </c>
      <c r="J87" s="72" t="s">
        <v>177</v>
      </c>
      <c r="K87" s="203" t="s">
        <v>158</v>
      </c>
      <c r="M87" s="78"/>
    </row>
    <row r="88" spans="1:13" s="77" customFormat="1" x14ac:dyDescent="0.25">
      <c r="A88" s="365"/>
      <c r="B88" s="336"/>
      <c r="C88" s="339"/>
      <c r="D88" s="330"/>
      <c r="E88" s="343"/>
      <c r="F88" s="345" t="s">
        <v>7</v>
      </c>
      <c r="G88" s="348">
        <v>92997694</v>
      </c>
      <c r="H88" s="74" t="s">
        <v>8</v>
      </c>
      <c r="I88" s="75" t="s">
        <v>158</v>
      </c>
      <c r="J88" s="74" t="s">
        <v>176</v>
      </c>
      <c r="K88" s="204" t="s">
        <v>158</v>
      </c>
      <c r="M88" s="78"/>
    </row>
    <row r="89" spans="1:13" s="77" customFormat="1" ht="86.25" customHeight="1" x14ac:dyDescent="0.25">
      <c r="A89" s="365"/>
      <c r="B89" s="336"/>
      <c r="C89" s="339"/>
      <c r="D89" s="330"/>
      <c r="E89" s="343"/>
      <c r="F89" s="346"/>
      <c r="G89" s="349"/>
      <c r="H89" s="205" t="s">
        <v>9</v>
      </c>
      <c r="I89" s="206" t="s">
        <v>158</v>
      </c>
      <c r="J89" s="207" t="s">
        <v>10</v>
      </c>
      <c r="K89" s="208" t="s">
        <v>311</v>
      </c>
      <c r="M89" s="78"/>
    </row>
    <row r="90" spans="1:13" s="77" customFormat="1" x14ac:dyDescent="0.25">
      <c r="A90" s="365"/>
      <c r="B90" s="336"/>
      <c r="C90" s="339"/>
      <c r="D90" s="330"/>
      <c r="E90" s="343"/>
      <c r="F90" s="346"/>
      <c r="G90" s="349"/>
      <c r="H90" s="74" t="s">
        <v>11</v>
      </c>
      <c r="I90" s="75" t="s">
        <v>158</v>
      </c>
      <c r="J90" s="74" t="s">
        <v>170</v>
      </c>
      <c r="K90" s="85" t="s">
        <v>158</v>
      </c>
      <c r="M90" s="78"/>
    </row>
    <row r="91" spans="1:13" s="77" customFormat="1" ht="15.75" thickBot="1" x14ac:dyDescent="0.3">
      <c r="A91" s="366"/>
      <c r="B91" s="358"/>
      <c r="C91" s="359"/>
      <c r="D91" s="360"/>
      <c r="E91" s="361"/>
      <c r="F91" s="362"/>
      <c r="G91" s="363"/>
      <c r="H91" s="74" t="s">
        <v>12</v>
      </c>
      <c r="I91" s="204" t="s">
        <v>158</v>
      </c>
      <c r="J91" s="74"/>
      <c r="K91" s="204"/>
      <c r="M91" s="78"/>
    </row>
    <row r="92" spans="1:13" s="77" customFormat="1" ht="44.25" customHeight="1" x14ac:dyDescent="0.25">
      <c r="A92" s="364" t="s">
        <v>220</v>
      </c>
      <c r="B92" s="335">
        <f>+C92*D92</f>
        <v>363</v>
      </c>
      <c r="C92" s="338">
        <v>363</v>
      </c>
      <c r="D92" s="341">
        <v>1</v>
      </c>
      <c r="E92" s="342" t="s">
        <v>258</v>
      </c>
      <c r="F92" s="202" t="s">
        <v>5</v>
      </c>
      <c r="G92" s="71" t="s">
        <v>259</v>
      </c>
      <c r="H92" s="72" t="s">
        <v>6</v>
      </c>
      <c r="I92" s="97" t="s">
        <v>158</v>
      </c>
      <c r="J92" s="72" t="s">
        <v>177</v>
      </c>
      <c r="K92" s="203" t="s">
        <v>158</v>
      </c>
      <c r="M92" s="78"/>
    </row>
    <row r="93" spans="1:13" s="77" customFormat="1" x14ac:dyDescent="0.25">
      <c r="A93" s="365"/>
      <c r="B93" s="336"/>
      <c r="C93" s="339"/>
      <c r="D93" s="330"/>
      <c r="E93" s="343"/>
      <c r="F93" s="345" t="s">
        <v>7</v>
      </c>
      <c r="G93" s="348">
        <v>5750814</v>
      </c>
      <c r="H93" s="74" t="s">
        <v>8</v>
      </c>
      <c r="I93" s="75" t="s">
        <v>158</v>
      </c>
      <c r="J93" s="74" t="s">
        <v>176</v>
      </c>
      <c r="K93" s="204" t="s">
        <v>158</v>
      </c>
      <c r="M93" s="78"/>
    </row>
    <row r="94" spans="1:13" s="77" customFormat="1" ht="86.25" customHeight="1" x14ac:dyDescent="0.25">
      <c r="A94" s="365"/>
      <c r="B94" s="336"/>
      <c r="C94" s="339"/>
      <c r="D94" s="330"/>
      <c r="E94" s="343"/>
      <c r="F94" s="346"/>
      <c r="G94" s="349"/>
      <c r="H94" s="205" t="s">
        <v>9</v>
      </c>
      <c r="I94" s="206" t="s">
        <v>158</v>
      </c>
      <c r="J94" s="207" t="s">
        <v>10</v>
      </c>
      <c r="K94" s="208" t="s">
        <v>313</v>
      </c>
      <c r="M94" s="78"/>
    </row>
    <row r="95" spans="1:13" s="77" customFormat="1" x14ac:dyDescent="0.25">
      <c r="A95" s="365"/>
      <c r="B95" s="336"/>
      <c r="C95" s="339"/>
      <c r="D95" s="330"/>
      <c r="E95" s="343"/>
      <c r="F95" s="346"/>
      <c r="G95" s="349"/>
      <c r="H95" s="74" t="s">
        <v>11</v>
      </c>
      <c r="I95" s="75" t="s">
        <v>158</v>
      </c>
      <c r="J95" s="74" t="s">
        <v>170</v>
      </c>
      <c r="K95" s="85" t="s">
        <v>158</v>
      </c>
      <c r="M95" s="78"/>
    </row>
    <row r="96" spans="1:13" s="77" customFormat="1" ht="15.75" thickBot="1" x14ac:dyDescent="0.3">
      <c r="A96" s="366"/>
      <c r="B96" s="358"/>
      <c r="C96" s="359"/>
      <c r="D96" s="360"/>
      <c r="E96" s="361"/>
      <c r="F96" s="362"/>
      <c r="G96" s="363"/>
      <c r="H96" s="74" t="s">
        <v>12</v>
      </c>
      <c r="I96" s="204" t="s">
        <v>158</v>
      </c>
      <c r="J96" s="74"/>
      <c r="K96" s="204"/>
      <c r="M96" s="78"/>
    </row>
    <row r="97" spans="1:13" s="77" customFormat="1" ht="44.25" customHeight="1" x14ac:dyDescent="0.25">
      <c r="A97" s="364" t="s">
        <v>220</v>
      </c>
      <c r="B97" s="335">
        <f>+C97*D97</f>
        <v>12000</v>
      </c>
      <c r="C97" s="338">
        <v>12000</v>
      </c>
      <c r="D97" s="341">
        <v>1</v>
      </c>
      <c r="E97" s="342" t="s">
        <v>301</v>
      </c>
      <c r="F97" s="202" t="s">
        <v>5</v>
      </c>
      <c r="G97" s="71" t="s">
        <v>302</v>
      </c>
      <c r="H97" s="72" t="s">
        <v>6</v>
      </c>
      <c r="I97" s="97" t="s">
        <v>158</v>
      </c>
      <c r="J97" s="72" t="s">
        <v>177</v>
      </c>
      <c r="K97" s="203" t="s">
        <v>158</v>
      </c>
      <c r="M97" s="78"/>
    </row>
    <row r="98" spans="1:13" s="77" customFormat="1" x14ac:dyDescent="0.25">
      <c r="A98" s="365"/>
      <c r="B98" s="336"/>
      <c r="C98" s="339"/>
      <c r="D98" s="330"/>
      <c r="E98" s="343"/>
      <c r="F98" s="345" t="s">
        <v>7</v>
      </c>
      <c r="G98" s="348">
        <v>38217619</v>
      </c>
      <c r="H98" s="74" t="s">
        <v>8</v>
      </c>
      <c r="I98" s="75" t="s">
        <v>158</v>
      </c>
      <c r="J98" s="74" t="s">
        <v>176</v>
      </c>
      <c r="K98" s="204" t="s">
        <v>158</v>
      </c>
      <c r="M98" s="78"/>
    </row>
    <row r="99" spans="1:13" s="77" customFormat="1" ht="86.25" customHeight="1" x14ac:dyDescent="0.25">
      <c r="A99" s="365"/>
      <c r="B99" s="336"/>
      <c r="C99" s="339"/>
      <c r="D99" s="330"/>
      <c r="E99" s="343"/>
      <c r="F99" s="346"/>
      <c r="G99" s="349"/>
      <c r="H99" s="205" t="s">
        <v>9</v>
      </c>
      <c r="I99" s="206" t="s">
        <v>158</v>
      </c>
      <c r="J99" s="207" t="s">
        <v>10</v>
      </c>
      <c r="K99" s="208" t="s">
        <v>314</v>
      </c>
      <c r="M99" s="78"/>
    </row>
    <row r="100" spans="1:13" s="77" customFormat="1" x14ac:dyDescent="0.25">
      <c r="A100" s="365"/>
      <c r="B100" s="336"/>
      <c r="C100" s="339"/>
      <c r="D100" s="330"/>
      <c r="E100" s="343"/>
      <c r="F100" s="346"/>
      <c r="G100" s="349"/>
      <c r="H100" s="74" t="s">
        <v>11</v>
      </c>
      <c r="I100" s="75" t="s">
        <v>158</v>
      </c>
      <c r="J100" s="74" t="s">
        <v>170</v>
      </c>
      <c r="K100" s="85" t="s">
        <v>158</v>
      </c>
      <c r="M100" s="78"/>
    </row>
    <row r="101" spans="1:13" s="77" customFormat="1" ht="15.75" thickBot="1" x14ac:dyDescent="0.3">
      <c r="A101" s="366"/>
      <c r="B101" s="358"/>
      <c r="C101" s="359"/>
      <c r="D101" s="360"/>
      <c r="E101" s="361"/>
      <c r="F101" s="362"/>
      <c r="G101" s="363"/>
      <c r="H101" s="74" t="s">
        <v>12</v>
      </c>
      <c r="I101" s="204" t="s">
        <v>158</v>
      </c>
      <c r="J101" s="74"/>
      <c r="K101" s="204"/>
      <c r="M101" s="78"/>
    </row>
    <row r="102" spans="1:13" s="77" customFormat="1" ht="30" x14ac:dyDescent="0.25">
      <c r="A102" s="364" t="s">
        <v>220</v>
      </c>
      <c r="B102" s="335">
        <f>+C102*D102</f>
        <v>7580</v>
      </c>
      <c r="C102" s="338">
        <v>7580</v>
      </c>
      <c r="D102" s="341">
        <v>1</v>
      </c>
      <c r="E102" s="342" t="s">
        <v>245</v>
      </c>
      <c r="F102" s="202" t="s">
        <v>5</v>
      </c>
      <c r="G102" s="71" t="s">
        <v>316</v>
      </c>
      <c r="H102" s="72" t="s">
        <v>6</v>
      </c>
      <c r="I102" s="97" t="s">
        <v>158</v>
      </c>
      <c r="J102" s="72" t="s">
        <v>177</v>
      </c>
      <c r="K102" s="203" t="s">
        <v>158</v>
      </c>
      <c r="M102" s="78"/>
    </row>
    <row r="103" spans="1:13" s="77" customFormat="1" x14ac:dyDescent="0.25">
      <c r="A103" s="365"/>
      <c r="B103" s="336"/>
      <c r="C103" s="339"/>
      <c r="D103" s="330"/>
      <c r="E103" s="343"/>
      <c r="F103" s="345" t="s">
        <v>7</v>
      </c>
      <c r="G103" s="348">
        <v>28811410</v>
      </c>
      <c r="H103" s="74" t="s">
        <v>8</v>
      </c>
      <c r="I103" s="75" t="s">
        <v>158</v>
      </c>
      <c r="J103" s="74" t="s">
        <v>176</v>
      </c>
      <c r="K103" s="204" t="s">
        <v>158</v>
      </c>
      <c r="M103" s="78"/>
    </row>
    <row r="104" spans="1:13" s="77" customFormat="1" ht="90" x14ac:dyDescent="0.25">
      <c r="A104" s="365"/>
      <c r="B104" s="336"/>
      <c r="C104" s="339"/>
      <c r="D104" s="330"/>
      <c r="E104" s="343"/>
      <c r="F104" s="346"/>
      <c r="G104" s="349"/>
      <c r="H104" s="205" t="s">
        <v>9</v>
      </c>
      <c r="I104" s="206" t="s">
        <v>158</v>
      </c>
      <c r="J104" s="207" t="s">
        <v>10</v>
      </c>
      <c r="K104" s="208" t="s">
        <v>315</v>
      </c>
      <c r="M104" s="78"/>
    </row>
    <row r="105" spans="1:13" s="77" customFormat="1" x14ac:dyDescent="0.25">
      <c r="A105" s="365"/>
      <c r="B105" s="336"/>
      <c r="C105" s="339"/>
      <c r="D105" s="330"/>
      <c r="E105" s="343"/>
      <c r="F105" s="346"/>
      <c r="G105" s="349"/>
      <c r="H105" s="74" t="s">
        <v>11</v>
      </c>
      <c r="I105" s="75" t="s">
        <v>158</v>
      </c>
      <c r="J105" s="74" t="s">
        <v>170</v>
      </c>
      <c r="K105" s="85" t="s">
        <v>158</v>
      </c>
      <c r="M105" s="78"/>
    </row>
    <row r="106" spans="1:13" s="77" customFormat="1" ht="15.75" thickBot="1" x14ac:dyDescent="0.3">
      <c r="A106" s="366"/>
      <c r="B106" s="358"/>
      <c r="C106" s="359"/>
      <c r="D106" s="360"/>
      <c r="E106" s="361"/>
      <c r="F106" s="362"/>
      <c r="G106" s="363"/>
      <c r="H106" s="74" t="s">
        <v>12</v>
      </c>
      <c r="I106" s="204" t="s">
        <v>158</v>
      </c>
      <c r="J106" s="74"/>
      <c r="K106" s="204"/>
      <c r="M106" s="78"/>
    </row>
    <row r="107" spans="1:13" s="77" customFormat="1" ht="30" x14ac:dyDescent="0.25">
      <c r="A107" s="364" t="s">
        <v>220</v>
      </c>
      <c r="B107" s="335">
        <f>+C107*D107</f>
        <v>5796.4</v>
      </c>
      <c r="C107" s="338">
        <v>5796.4</v>
      </c>
      <c r="D107" s="341">
        <v>1</v>
      </c>
      <c r="E107" s="342" t="s">
        <v>319</v>
      </c>
      <c r="F107" s="202" t="s">
        <v>5</v>
      </c>
      <c r="G107" s="71" t="s">
        <v>318</v>
      </c>
      <c r="H107" s="72" t="s">
        <v>6</v>
      </c>
      <c r="I107" s="97" t="s">
        <v>158</v>
      </c>
      <c r="J107" s="72" t="s">
        <v>177</v>
      </c>
      <c r="K107" s="203" t="s">
        <v>158</v>
      </c>
      <c r="M107" s="78"/>
    </row>
    <row r="108" spans="1:13" s="77" customFormat="1" x14ac:dyDescent="0.25">
      <c r="A108" s="365"/>
      <c r="B108" s="336"/>
      <c r="C108" s="339"/>
      <c r="D108" s="330"/>
      <c r="E108" s="343"/>
      <c r="F108" s="345" t="s">
        <v>7</v>
      </c>
      <c r="G108" s="348">
        <v>81539667</v>
      </c>
      <c r="H108" s="74" t="s">
        <v>8</v>
      </c>
      <c r="I108" s="75" t="s">
        <v>158</v>
      </c>
      <c r="J108" s="74" t="s">
        <v>176</v>
      </c>
      <c r="K108" s="204" t="s">
        <v>158</v>
      </c>
      <c r="M108" s="78"/>
    </row>
    <row r="109" spans="1:13" s="77" customFormat="1" ht="120" x14ac:dyDescent="0.25">
      <c r="A109" s="365"/>
      <c r="B109" s="336"/>
      <c r="C109" s="339"/>
      <c r="D109" s="330"/>
      <c r="E109" s="343"/>
      <c r="F109" s="346"/>
      <c r="G109" s="349"/>
      <c r="H109" s="205" t="s">
        <v>9</v>
      </c>
      <c r="I109" s="206" t="s">
        <v>158</v>
      </c>
      <c r="J109" s="207" t="s">
        <v>10</v>
      </c>
      <c r="K109" s="208" t="s">
        <v>317</v>
      </c>
      <c r="M109" s="78"/>
    </row>
    <row r="110" spans="1:13" s="77" customFormat="1" x14ac:dyDescent="0.25">
      <c r="A110" s="365"/>
      <c r="B110" s="336"/>
      <c r="C110" s="339"/>
      <c r="D110" s="330"/>
      <c r="E110" s="343"/>
      <c r="F110" s="346"/>
      <c r="G110" s="349"/>
      <c r="H110" s="74" t="s">
        <v>11</v>
      </c>
      <c r="I110" s="75" t="s">
        <v>158</v>
      </c>
      <c r="J110" s="74" t="s">
        <v>170</v>
      </c>
      <c r="K110" s="85" t="s">
        <v>158</v>
      </c>
      <c r="M110" s="78"/>
    </row>
    <row r="111" spans="1:13" s="77" customFormat="1" ht="15.75" thickBot="1" x14ac:dyDescent="0.3">
      <c r="A111" s="366"/>
      <c r="B111" s="358"/>
      <c r="C111" s="359"/>
      <c r="D111" s="360"/>
      <c r="E111" s="361"/>
      <c r="F111" s="362"/>
      <c r="G111" s="363"/>
      <c r="H111" s="74" t="s">
        <v>12</v>
      </c>
      <c r="I111" s="204" t="s">
        <v>158</v>
      </c>
      <c r="J111" s="74"/>
      <c r="K111" s="204"/>
      <c r="M111" s="78"/>
    </row>
    <row r="112" spans="1:13" s="77" customFormat="1" ht="45" x14ac:dyDescent="0.25">
      <c r="A112" s="364" t="s">
        <v>220</v>
      </c>
      <c r="B112" s="335">
        <f>+C112*D112</f>
        <v>4193.6499999999996</v>
      </c>
      <c r="C112" s="338">
        <v>4193.6499999999996</v>
      </c>
      <c r="D112" s="341">
        <v>1</v>
      </c>
      <c r="E112" s="342" t="s">
        <v>319</v>
      </c>
      <c r="F112" s="202" t="s">
        <v>5</v>
      </c>
      <c r="G112" s="71" t="s">
        <v>321</v>
      </c>
      <c r="H112" s="72" t="s">
        <v>6</v>
      </c>
      <c r="I112" s="97" t="s">
        <v>158</v>
      </c>
      <c r="J112" s="72" t="s">
        <v>177</v>
      </c>
      <c r="K112" s="203" t="s">
        <v>158</v>
      </c>
      <c r="M112" s="78"/>
    </row>
    <row r="113" spans="1:13" s="77" customFormat="1" x14ac:dyDescent="0.25">
      <c r="A113" s="365"/>
      <c r="B113" s="336"/>
      <c r="C113" s="339"/>
      <c r="D113" s="330"/>
      <c r="E113" s="343"/>
      <c r="F113" s="345" t="s">
        <v>7</v>
      </c>
      <c r="G113" s="348">
        <v>62443224</v>
      </c>
      <c r="H113" s="74" t="s">
        <v>8</v>
      </c>
      <c r="I113" s="75" t="s">
        <v>158</v>
      </c>
      <c r="J113" s="74" t="s">
        <v>176</v>
      </c>
      <c r="K113" s="204" t="s">
        <v>158</v>
      </c>
      <c r="M113" s="78"/>
    </row>
    <row r="114" spans="1:13" s="77" customFormat="1" ht="120" x14ac:dyDescent="0.25">
      <c r="A114" s="365"/>
      <c r="B114" s="336"/>
      <c r="C114" s="339"/>
      <c r="D114" s="330"/>
      <c r="E114" s="343"/>
      <c r="F114" s="346"/>
      <c r="G114" s="349"/>
      <c r="H114" s="205" t="s">
        <v>9</v>
      </c>
      <c r="I114" s="206" t="s">
        <v>158</v>
      </c>
      <c r="J114" s="207" t="s">
        <v>10</v>
      </c>
      <c r="K114" s="208" t="s">
        <v>320</v>
      </c>
      <c r="M114" s="78"/>
    </row>
    <row r="115" spans="1:13" s="77" customFormat="1" x14ac:dyDescent="0.25">
      <c r="A115" s="365"/>
      <c r="B115" s="336"/>
      <c r="C115" s="339"/>
      <c r="D115" s="330"/>
      <c r="E115" s="343"/>
      <c r="F115" s="346"/>
      <c r="G115" s="349"/>
      <c r="H115" s="74" t="s">
        <v>11</v>
      </c>
      <c r="I115" s="75" t="s">
        <v>158</v>
      </c>
      <c r="J115" s="74" t="s">
        <v>170</v>
      </c>
      <c r="K115" s="85" t="s">
        <v>158</v>
      </c>
      <c r="M115" s="78"/>
    </row>
    <row r="116" spans="1:13" s="77" customFormat="1" ht="15.75" thickBot="1" x14ac:dyDescent="0.3">
      <c r="A116" s="366"/>
      <c r="B116" s="358"/>
      <c r="C116" s="359"/>
      <c r="D116" s="360"/>
      <c r="E116" s="361"/>
      <c r="F116" s="362"/>
      <c r="G116" s="363"/>
      <c r="H116" s="74" t="s">
        <v>12</v>
      </c>
      <c r="I116" s="204" t="s">
        <v>158</v>
      </c>
      <c r="J116" s="74"/>
      <c r="K116" s="204"/>
      <c r="M116" s="78"/>
    </row>
    <row r="117" spans="1:13" s="77" customFormat="1" ht="44.25" customHeight="1" x14ac:dyDescent="0.25">
      <c r="A117" s="364" t="s">
        <v>220</v>
      </c>
      <c r="B117" s="335">
        <f>+C117*D117</f>
        <v>2929.68</v>
      </c>
      <c r="C117" s="338">
        <v>2929.68</v>
      </c>
      <c r="D117" s="341">
        <v>1</v>
      </c>
      <c r="E117" s="342" t="s">
        <v>270</v>
      </c>
      <c r="F117" s="202" t="s">
        <v>5</v>
      </c>
      <c r="G117" s="71" t="s">
        <v>269</v>
      </c>
      <c r="H117" s="72" t="s">
        <v>6</v>
      </c>
      <c r="I117" s="97" t="s">
        <v>158</v>
      </c>
      <c r="J117" s="72" t="s">
        <v>177</v>
      </c>
      <c r="K117" s="203" t="s">
        <v>158</v>
      </c>
      <c r="M117" s="78"/>
    </row>
    <row r="118" spans="1:13" s="77" customFormat="1" x14ac:dyDescent="0.25">
      <c r="A118" s="365"/>
      <c r="B118" s="336"/>
      <c r="C118" s="339"/>
      <c r="D118" s="330"/>
      <c r="E118" s="343"/>
      <c r="F118" s="345" t="s">
        <v>7</v>
      </c>
      <c r="G118" s="348">
        <v>82967776</v>
      </c>
      <c r="H118" s="74" t="s">
        <v>8</v>
      </c>
      <c r="I118" s="75" t="s">
        <v>158</v>
      </c>
      <c r="J118" s="74" t="s">
        <v>176</v>
      </c>
      <c r="K118" s="204" t="s">
        <v>158</v>
      </c>
      <c r="M118" s="78"/>
    </row>
    <row r="119" spans="1:13" s="77" customFormat="1" ht="95.25" customHeight="1" x14ac:dyDescent="0.25">
      <c r="A119" s="365"/>
      <c r="B119" s="336"/>
      <c r="C119" s="339"/>
      <c r="D119" s="330"/>
      <c r="E119" s="343"/>
      <c r="F119" s="346"/>
      <c r="G119" s="349"/>
      <c r="H119" s="205" t="s">
        <v>9</v>
      </c>
      <c r="I119" s="206" t="s">
        <v>158</v>
      </c>
      <c r="J119" s="207" t="s">
        <v>10</v>
      </c>
      <c r="K119" s="208" t="s">
        <v>322</v>
      </c>
      <c r="M119" s="78"/>
    </row>
    <row r="120" spans="1:13" s="77" customFormat="1" x14ac:dyDescent="0.25">
      <c r="A120" s="365"/>
      <c r="B120" s="336"/>
      <c r="C120" s="339"/>
      <c r="D120" s="330"/>
      <c r="E120" s="343"/>
      <c r="F120" s="346"/>
      <c r="G120" s="349"/>
      <c r="H120" s="74" t="s">
        <v>11</v>
      </c>
      <c r="I120" s="75" t="s">
        <v>158</v>
      </c>
      <c r="J120" s="74" t="s">
        <v>170</v>
      </c>
      <c r="K120" s="85" t="s">
        <v>158</v>
      </c>
      <c r="M120" s="78"/>
    </row>
    <row r="121" spans="1:13" s="77" customFormat="1" ht="15.75" thickBot="1" x14ac:dyDescent="0.3">
      <c r="A121" s="366"/>
      <c r="B121" s="358"/>
      <c r="C121" s="359"/>
      <c r="D121" s="360"/>
      <c r="E121" s="361"/>
      <c r="F121" s="362"/>
      <c r="G121" s="363"/>
      <c r="H121" s="74" t="s">
        <v>12</v>
      </c>
      <c r="I121" s="204" t="s">
        <v>158</v>
      </c>
      <c r="J121" s="74"/>
      <c r="K121" s="204"/>
      <c r="M121" s="78"/>
    </row>
    <row r="122" spans="1:13" s="77" customFormat="1" ht="44.25" customHeight="1" x14ac:dyDescent="0.25">
      <c r="A122" s="364" t="s">
        <v>220</v>
      </c>
      <c r="B122" s="335">
        <f>+C122*D122</f>
        <v>200</v>
      </c>
      <c r="C122" s="338">
        <v>200</v>
      </c>
      <c r="D122" s="341">
        <v>1</v>
      </c>
      <c r="E122" s="342" t="s">
        <v>245</v>
      </c>
      <c r="F122" s="202" t="s">
        <v>5</v>
      </c>
      <c r="G122" s="71" t="s">
        <v>316</v>
      </c>
      <c r="H122" s="72" t="s">
        <v>6</v>
      </c>
      <c r="I122" s="97" t="s">
        <v>158</v>
      </c>
      <c r="J122" s="72" t="s">
        <v>177</v>
      </c>
      <c r="K122" s="203" t="s">
        <v>158</v>
      </c>
      <c r="M122" s="78"/>
    </row>
    <row r="123" spans="1:13" s="77" customFormat="1" x14ac:dyDescent="0.25">
      <c r="A123" s="365"/>
      <c r="B123" s="336"/>
      <c r="C123" s="339"/>
      <c r="D123" s="330"/>
      <c r="E123" s="343"/>
      <c r="F123" s="345" t="s">
        <v>7</v>
      </c>
      <c r="G123" s="348">
        <v>28811410</v>
      </c>
      <c r="H123" s="74" t="s">
        <v>8</v>
      </c>
      <c r="I123" s="75" t="s">
        <v>158</v>
      </c>
      <c r="J123" s="74" t="s">
        <v>176</v>
      </c>
      <c r="K123" s="204" t="s">
        <v>158</v>
      </c>
      <c r="M123" s="78"/>
    </row>
    <row r="124" spans="1:13" s="77" customFormat="1" ht="67.5" customHeight="1" x14ac:dyDescent="0.25">
      <c r="A124" s="365"/>
      <c r="B124" s="336"/>
      <c r="C124" s="339"/>
      <c r="D124" s="330"/>
      <c r="E124" s="343"/>
      <c r="F124" s="346"/>
      <c r="G124" s="349"/>
      <c r="H124" s="205" t="s">
        <v>9</v>
      </c>
      <c r="I124" s="206" t="s">
        <v>158</v>
      </c>
      <c r="J124" s="207" t="s">
        <v>10</v>
      </c>
      <c r="K124" s="208" t="s">
        <v>323</v>
      </c>
      <c r="M124" s="78"/>
    </row>
    <row r="125" spans="1:13" s="77" customFormat="1" x14ac:dyDescent="0.25">
      <c r="A125" s="365"/>
      <c r="B125" s="336"/>
      <c r="C125" s="339"/>
      <c r="D125" s="330"/>
      <c r="E125" s="343"/>
      <c r="F125" s="346"/>
      <c r="G125" s="349"/>
      <c r="H125" s="74" t="s">
        <v>11</v>
      </c>
      <c r="I125" s="75" t="s">
        <v>158</v>
      </c>
      <c r="J125" s="74" t="s">
        <v>170</v>
      </c>
      <c r="K125" s="85" t="s">
        <v>158</v>
      </c>
      <c r="M125" s="78"/>
    </row>
    <row r="126" spans="1:13" s="77" customFormat="1" ht="15.75" thickBot="1" x14ac:dyDescent="0.3">
      <c r="A126" s="366"/>
      <c r="B126" s="358"/>
      <c r="C126" s="359"/>
      <c r="D126" s="360"/>
      <c r="E126" s="361"/>
      <c r="F126" s="362"/>
      <c r="G126" s="363"/>
      <c r="H126" s="74" t="s">
        <v>12</v>
      </c>
      <c r="I126" s="204" t="s">
        <v>158</v>
      </c>
      <c r="J126" s="74"/>
      <c r="K126" s="204"/>
      <c r="M126" s="78"/>
    </row>
    <row r="127" spans="1:13" s="77" customFormat="1" ht="44.25" customHeight="1" x14ac:dyDescent="0.25">
      <c r="A127" s="364" t="s">
        <v>220</v>
      </c>
      <c r="B127" s="335">
        <f>+C127*D127</f>
        <v>2600</v>
      </c>
      <c r="C127" s="338">
        <v>2600</v>
      </c>
      <c r="D127" s="341">
        <v>1</v>
      </c>
      <c r="E127" s="342" t="s">
        <v>263</v>
      </c>
      <c r="F127" s="202" t="s">
        <v>5</v>
      </c>
      <c r="G127" s="71" t="s">
        <v>325</v>
      </c>
      <c r="H127" s="72" t="s">
        <v>6</v>
      </c>
      <c r="I127" s="97" t="s">
        <v>158</v>
      </c>
      <c r="J127" s="72" t="s">
        <v>177</v>
      </c>
      <c r="K127" s="203" t="s">
        <v>158</v>
      </c>
      <c r="M127" s="78"/>
    </row>
    <row r="128" spans="1:13" s="77" customFormat="1" x14ac:dyDescent="0.25">
      <c r="A128" s="365"/>
      <c r="B128" s="336"/>
      <c r="C128" s="339"/>
      <c r="D128" s="330"/>
      <c r="E128" s="343"/>
      <c r="F128" s="345" t="s">
        <v>7</v>
      </c>
      <c r="G128" s="348">
        <v>9540784</v>
      </c>
      <c r="H128" s="74" t="s">
        <v>8</v>
      </c>
      <c r="I128" s="75" t="s">
        <v>158</v>
      </c>
      <c r="J128" s="74" t="s">
        <v>176</v>
      </c>
      <c r="K128" s="204" t="s">
        <v>158</v>
      </c>
      <c r="M128" s="78"/>
    </row>
    <row r="129" spans="1:13" s="77" customFormat="1" ht="80.25" customHeight="1" x14ac:dyDescent="0.25">
      <c r="A129" s="365"/>
      <c r="B129" s="336"/>
      <c r="C129" s="339"/>
      <c r="D129" s="330"/>
      <c r="E129" s="343"/>
      <c r="F129" s="346"/>
      <c r="G129" s="349"/>
      <c r="H129" s="205" t="s">
        <v>9</v>
      </c>
      <c r="I129" s="206" t="s">
        <v>158</v>
      </c>
      <c r="J129" s="207" t="s">
        <v>10</v>
      </c>
      <c r="K129" s="208" t="s">
        <v>324</v>
      </c>
      <c r="M129" s="78"/>
    </row>
    <row r="130" spans="1:13" s="77" customFormat="1" x14ac:dyDescent="0.25">
      <c r="A130" s="365"/>
      <c r="B130" s="336"/>
      <c r="C130" s="339"/>
      <c r="D130" s="330"/>
      <c r="E130" s="343"/>
      <c r="F130" s="346"/>
      <c r="G130" s="349"/>
      <c r="H130" s="74" t="s">
        <v>11</v>
      </c>
      <c r="I130" s="75" t="s">
        <v>158</v>
      </c>
      <c r="J130" s="74" t="s">
        <v>170</v>
      </c>
      <c r="K130" s="85" t="s">
        <v>158</v>
      </c>
      <c r="M130" s="78"/>
    </row>
    <row r="131" spans="1:13" s="77" customFormat="1" ht="15.75" thickBot="1" x14ac:dyDescent="0.3">
      <c r="A131" s="366"/>
      <c r="B131" s="358"/>
      <c r="C131" s="359"/>
      <c r="D131" s="360"/>
      <c r="E131" s="361"/>
      <c r="F131" s="362"/>
      <c r="G131" s="363"/>
      <c r="H131" s="74" t="s">
        <v>12</v>
      </c>
      <c r="I131" s="204" t="s">
        <v>158</v>
      </c>
      <c r="J131" s="74"/>
      <c r="K131" s="204"/>
      <c r="M131" s="78"/>
    </row>
    <row r="132" spans="1:13" s="77" customFormat="1" ht="44.25" customHeight="1" x14ac:dyDescent="0.25">
      <c r="A132" s="364" t="s">
        <v>220</v>
      </c>
      <c r="B132" s="335">
        <f>+C132*D132</f>
        <v>24100</v>
      </c>
      <c r="C132" s="338">
        <v>24100</v>
      </c>
      <c r="D132" s="341">
        <v>1</v>
      </c>
      <c r="E132" s="342" t="s">
        <v>327</v>
      </c>
      <c r="F132" s="202" t="s">
        <v>5</v>
      </c>
      <c r="G132" s="71" t="s">
        <v>244</v>
      </c>
      <c r="H132" s="72" t="s">
        <v>6</v>
      </c>
      <c r="I132" s="97" t="s">
        <v>158</v>
      </c>
      <c r="J132" s="72" t="s">
        <v>177</v>
      </c>
      <c r="K132" s="203" t="s">
        <v>158</v>
      </c>
      <c r="M132" s="78"/>
    </row>
    <row r="133" spans="1:13" s="77" customFormat="1" x14ac:dyDescent="0.25">
      <c r="A133" s="365"/>
      <c r="B133" s="336"/>
      <c r="C133" s="339"/>
      <c r="D133" s="330"/>
      <c r="E133" s="343"/>
      <c r="F133" s="345" t="s">
        <v>7</v>
      </c>
      <c r="G133" s="348">
        <v>1045121</v>
      </c>
      <c r="H133" s="74" t="s">
        <v>8</v>
      </c>
      <c r="I133" s="75" t="s">
        <v>158</v>
      </c>
      <c r="J133" s="74" t="s">
        <v>176</v>
      </c>
      <c r="K133" s="204" t="s">
        <v>158</v>
      </c>
      <c r="M133" s="78"/>
    </row>
    <row r="134" spans="1:13" s="77" customFormat="1" ht="94.5" customHeight="1" x14ac:dyDescent="0.25">
      <c r="A134" s="365"/>
      <c r="B134" s="336"/>
      <c r="C134" s="339"/>
      <c r="D134" s="330"/>
      <c r="E134" s="343"/>
      <c r="F134" s="346"/>
      <c r="G134" s="349"/>
      <c r="H134" s="205" t="s">
        <v>9</v>
      </c>
      <c r="I134" s="206" t="s">
        <v>158</v>
      </c>
      <c r="J134" s="207" t="s">
        <v>10</v>
      </c>
      <c r="K134" s="208" t="s">
        <v>326</v>
      </c>
      <c r="M134" s="78"/>
    </row>
    <row r="135" spans="1:13" s="77" customFormat="1" x14ac:dyDescent="0.25">
      <c r="A135" s="365"/>
      <c r="B135" s="336"/>
      <c r="C135" s="339"/>
      <c r="D135" s="330"/>
      <c r="E135" s="343"/>
      <c r="F135" s="346"/>
      <c r="G135" s="349"/>
      <c r="H135" s="74" t="s">
        <v>11</v>
      </c>
      <c r="I135" s="75" t="s">
        <v>158</v>
      </c>
      <c r="J135" s="74" t="s">
        <v>170</v>
      </c>
      <c r="K135" s="85" t="s">
        <v>158</v>
      </c>
      <c r="M135" s="78"/>
    </row>
    <row r="136" spans="1:13" s="77" customFormat="1" ht="15.75" thickBot="1" x14ac:dyDescent="0.3">
      <c r="A136" s="366"/>
      <c r="B136" s="358"/>
      <c r="C136" s="359"/>
      <c r="D136" s="360"/>
      <c r="E136" s="361"/>
      <c r="F136" s="362"/>
      <c r="G136" s="363"/>
      <c r="H136" s="74" t="s">
        <v>12</v>
      </c>
      <c r="I136" s="204" t="s">
        <v>158</v>
      </c>
      <c r="J136" s="74"/>
      <c r="K136" s="204"/>
      <c r="M136" s="78"/>
    </row>
    <row r="137" spans="1:13" s="77" customFormat="1" ht="44.25" customHeight="1" x14ac:dyDescent="0.25">
      <c r="A137" s="364" t="s">
        <v>220</v>
      </c>
      <c r="B137" s="335">
        <f>+C137+C139</f>
        <v>12850.2</v>
      </c>
      <c r="C137" s="338">
        <v>5115</v>
      </c>
      <c r="D137" s="223">
        <v>1</v>
      </c>
      <c r="E137" s="342" t="s">
        <v>263</v>
      </c>
      <c r="F137" s="202" t="s">
        <v>5</v>
      </c>
      <c r="G137" s="71" t="s">
        <v>329</v>
      </c>
      <c r="H137" s="72" t="s">
        <v>6</v>
      </c>
      <c r="I137" s="97" t="s">
        <v>158</v>
      </c>
      <c r="J137" s="72" t="s">
        <v>177</v>
      </c>
      <c r="K137" s="203" t="s">
        <v>158</v>
      </c>
      <c r="M137" s="78"/>
    </row>
    <row r="138" spans="1:13" s="77" customFormat="1" x14ac:dyDescent="0.25">
      <c r="A138" s="365"/>
      <c r="B138" s="336"/>
      <c r="C138" s="339"/>
      <c r="D138" s="224"/>
      <c r="E138" s="343"/>
      <c r="F138" s="345" t="s">
        <v>7</v>
      </c>
      <c r="G138" s="348">
        <v>1368036</v>
      </c>
      <c r="H138" s="74" t="s">
        <v>8</v>
      </c>
      <c r="I138" s="75" t="s">
        <v>158</v>
      </c>
      <c r="J138" s="74" t="s">
        <v>176</v>
      </c>
      <c r="K138" s="204" t="s">
        <v>158</v>
      </c>
      <c r="M138" s="78"/>
    </row>
    <row r="139" spans="1:13" s="77" customFormat="1" ht="117" customHeight="1" x14ac:dyDescent="0.25">
      <c r="A139" s="365"/>
      <c r="B139" s="336"/>
      <c r="C139" s="235">
        <v>7735.2</v>
      </c>
      <c r="D139" s="224">
        <v>1</v>
      </c>
      <c r="E139" s="225" t="s">
        <v>270</v>
      </c>
      <c r="F139" s="346"/>
      <c r="G139" s="349"/>
      <c r="H139" s="205" t="s">
        <v>9</v>
      </c>
      <c r="I139" s="206" t="s">
        <v>158</v>
      </c>
      <c r="J139" s="207" t="s">
        <v>10</v>
      </c>
      <c r="K139" s="208" t="s">
        <v>328</v>
      </c>
      <c r="M139" s="78"/>
    </row>
    <row r="140" spans="1:13" s="77" customFormat="1" x14ac:dyDescent="0.25">
      <c r="A140" s="365"/>
      <c r="B140" s="336"/>
      <c r="C140" s="235"/>
      <c r="D140" s="236"/>
      <c r="E140" s="221"/>
      <c r="F140" s="346"/>
      <c r="G140" s="349"/>
      <c r="H140" s="74" t="s">
        <v>11</v>
      </c>
      <c r="I140" s="75" t="s">
        <v>158</v>
      </c>
      <c r="J140" s="74" t="s">
        <v>170</v>
      </c>
      <c r="K140" s="85" t="s">
        <v>158</v>
      </c>
      <c r="M140" s="78"/>
    </row>
    <row r="141" spans="1:13" s="77" customFormat="1" ht="15.75" thickBot="1" x14ac:dyDescent="0.3">
      <c r="A141" s="366"/>
      <c r="B141" s="358"/>
      <c r="C141" s="237"/>
      <c r="D141" s="226"/>
      <c r="E141" s="222"/>
      <c r="F141" s="362"/>
      <c r="G141" s="363"/>
      <c r="H141" s="74" t="s">
        <v>12</v>
      </c>
      <c r="I141" s="204" t="s">
        <v>158</v>
      </c>
      <c r="J141" s="74"/>
      <c r="K141" s="204"/>
      <c r="M141" s="78"/>
    </row>
    <row r="142" spans="1:13" s="77" customFormat="1" ht="44.25" customHeight="1" x14ac:dyDescent="0.25">
      <c r="A142" s="364" t="s">
        <v>220</v>
      </c>
      <c r="B142" s="335">
        <f>+C142*D142</f>
        <v>3200</v>
      </c>
      <c r="C142" s="338">
        <v>3200</v>
      </c>
      <c r="D142" s="341">
        <v>1</v>
      </c>
      <c r="E142" s="342" t="s">
        <v>263</v>
      </c>
      <c r="F142" s="202" t="s">
        <v>5</v>
      </c>
      <c r="G142" s="71" t="s">
        <v>331</v>
      </c>
      <c r="H142" s="72" t="s">
        <v>6</v>
      </c>
      <c r="I142" s="97" t="s">
        <v>158</v>
      </c>
      <c r="J142" s="72" t="s">
        <v>177</v>
      </c>
      <c r="K142" s="203" t="s">
        <v>158</v>
      </c>
      <c r="M142" s="78"/>
    </row>
    <row r="143" spans="1:13" s="77" customFormat="1" x14ac:dyDescent="0.25">
      <c r="A143" s="365"/>
      <c r="B143" s="336"/>
      <c r="C143" s="339"/>
      <c r="D143" s="330"/>
      <c r="E143" s="343"/>
      <c r="F143" s="345" t="s">
        <v>7</v>
      </c>
      <c r="G143" s="348">
        <v>46220194</v>
      </c>
      <c r="H143" s="74" t="s">
        <v>8</v>
      </c>
      <c r="I143" s="75" t="s">
        <v>158</v>
      </c>
      <c r="J143" s="74" t="s">
        <v>176</v>
      </c>
      <c r="K143" s="204" t="s">
        <v>158</v>
      </c>
      <c r="M143" s="78"/>
    </row>
    <row r="144" spans="1:13" s="77" customFormat="1" ht="138.75" customHeight="1" x14ac:dyDescent="0.25">
      <c r="A144" s="365"/>
      <c r="B144" s="336"/>
      <c r="C144" s="339"/>
      <c r="D144" s="330"/>
      <c r="E144" s="343"/>
      <c r="F144" s="346"/>
      <c r="G144" s="349"/>
      <c r="H144" s="205" t="s">
        <v>9</v>
      </c>
      <c r="I144" s="206" t="s">
        <v>158</v>
      </c>
      <c r="J144" s="207" t="s">
        <v>10</v>
      </c>
      <c r="K144" s="208" t="s">
        <v>330</v>
      </c>
      <c r="M144" s="78"/>
    </row>
    <row r="145" spans="1:13" s="77" customFormat="1" x14ac:dyDescent="0.25">
      <c r="A145" s="365"/>
      <c r="B145" s="336"/>
      <c r="C145" s="339"/>
      <c r="D145" s="330"/>
      <c r="E145" s="343"/>
      <c r="F145" s="346"/>
      <c r="G145" s="349"/>
      <c r="H145" s="74" t="s">
        <v>11</v>
      </c>
      <c r="I145" s="75" t="s">
        <v>158</v>
      </c>
      <c r="J145" s="74" t="s">
        <v>170</v>
      </c>
      <c r="K145" s="85" t="s">
        <v>158</v>
      </c>
      <c r="M145" s="78"/>
    </row>
    <row r="146" spans="1:13" s="77" customFormat="1" ht="15.75" thickBot="1" x14ac:dyDescent="0.3">
      <c r="A146" s="366"/>
      <c r="B146" s="358"/>
      <c r="C146" s="359"/>
      <c r="D146" s="360"/>
      <c r="E146" s="361"/>
      <c r="F146" s="362"/>
      <c r="G146" s="363"/>
      <c r="H146" s="74" t="s">
        <v>12</v>
      </c>
      <c r="I146" s="204" t="s">
        <v>158</v>
      </c>
      <c r="J146" s="74"/>
      <c r="K146" s="204"/>
      <c r="M146" s="78"/>
    </row>
    <row r="147" spans="1:13" s="77" customFormat="1" ht="44.25" customHeight="1" x14ac:dyDescent="0.25">
      <c r="A147" s="364" t="s">
        <v>220</v>
      </c>
      <c r="B147" s="335">
        <f>+C147*D147</f>
        <v>775</v>
      </c>
      <c r="C147" s="338">
        <v>775</v>
      </c>
      <c r="D147" s="341">
        <v>1</v>
      </c>
      <c r="E147" s="342" t="s">
        <v>242</v>
      </c>
      <c r="F147" s="202" t="s">
        <v>5</v>
      </c>
      <c r="G147" s="71" t="s">
        <v>243</v>
      </c>
      <c r="H147" s="72" t="s">
        <v>6</v>
      </c>
      <c r="I147" s="97" t="s">
        <v>158</v>
      </c>
      <c r="J147" s="72" t="s">
        <v>177</v>
      </c>
      <c r="K147" s="203" t="s">
        <v>158</v>
      </c>
      <c r="M147" s="78"/>
    </row>
    <row r="148" spans="1:13" s="77" customFormat="1" x14ac:dyDescent="0.25">
      <c r="A148" s="365"/>
      <c r="B148" s="336"/>
      <c r="C148" s="339"/>
      <c r="D148" s="330"/>
      <c r="E148" s="343"/>
      <c r="F148" s="345" t="s">
        <v>7</v>
      </c>
      <c r="G148" s="348">
        <v>8254931</v>
      </c>
      <c r="H148" s="74" t="s">
        <v>8</v>
      </c>
      <c r="I148" s="75" t="s">
        <v>158</v>
      </c>
      <c r="J148" s="74" t="s">
        <v>176</v>
      </c>
      <c r="K148" s="204" t="s">
        <v>158</v>
      </c>
      <c r="M148" s="78"/>
    </row>
    <row r="149" spans="1:13" s="77" customFormat="1" ht="117" customHeight="1" x14ac:dyDescent="0.25">
      <c r="A149" s="365"/>
      <c r="B149" s="336"/>
      <c r="C149" s="339"/>
      <c r="D149" s="330"/>
      <c r="E149" s="343"/>
      <c r="F149" s="346"/>
      <c r="G149" s="349"/>
      <c r="H149" s="205" t="s">
        <v>9</v>
      </c>
      <c r="I149" s="206" t="s">
        <v>158</v>
      </c>
      <c r="J149" s="207" t="s">
        <v>10</v>
      </c>
      <c r="K149" s="208" t="s">
        <v>332</v>
      </c>
      <c r="M149" s="78"/>
    </row>
    <row r="150" spans="1:13" s="77" customFormat="1" x14ac:dyDescent="0.25">
      <c r="A150" s="365"/>
      <c r="B150" s="336"/>
      <c r="C150" s="339"/>
      <c r="D150" s="330"/>
      <c r="E150" s="343"/>
      <c r="F150" s="346"/>
      <c r="G150" s="349"/>
      <c r="H150" s="74" t="s">
        <v>11</v>
      </c>
      <c r="I150" s="75" t="s">
        <v>158</v>
      </c>
      <c r="J150" s="74" t="s">
        <v>170</v>
      </c>
      <c r="K150" s="85" t="s">
        <v>158</v>
      </c>
      <c r="M150" s="78"/>
    </row>
    <row r="151" spans="1:13" s="77" customFormat="1" ht="15.75" thickBot="1" x14ac:dyDescent="0.3">
      <c r="A151" s="366"/>
      <c r="B151" s="358"/>
      <c r="C151" s="359"/>
      <c r="D151" s="360"/>
      <c r="E151" s="361"/>
      <c r="F151" s="362"/>
      <c r="G151" s="363"/>
      <c r="H151" s="74" t="s">
        <v>12</v>
      </c>
      <c r="I151" s="204" t="s">
        <v>158</v>
      </c>
      <c r="J151" s="74"/>
      <c r="K151" s="204"/>
      <c r="M151" s="78"/>
    </row>
    <row r="152" spans="1:13" s="77" customFormat="1" ht="44.25" customHeight="1" x14ac:dyDescent="0.25">
      <c r="A152" s="364" t="s">
        <v>220</v>
      </c>
      <c r="B152" s="335">
        <f>+C152*D152</f>
        <v>300</v>
      </c>
      <c r="C152" s="338">
        <v>300</v>
      </c>
      <c r="D152" s="341">
        <v>1</v>
      </c>
      <c r="E152" s="342" t="s">
        <v>168</v>
      </c>
      <c r="F152" s="202" t="s">
        <v>5</v>
      </c>
      <c r="G152" s="71" t="s">
        <v>334</v>
      </c>
      <c r="H152" s="72" t="s">
        <v>6</v>
      </c>
      <c r="I152" s="97" t="s">
        <v>158</v>
      </c>
      <c r="J152" s="72" t="s">
        <v>177</v>
      </c>
      <c r="K152" s="203" t="s">
        <v>158</v>
      </c>
      <c r="M152" s="78"/>
    </row>
    <row r="153" spans="1:13" s="77" customFormat="1" x14ac:dyDescent="0.25">
      <c r="A153" s="365"/>
      <c r="B153" s="336"/>
      <c r="C153" s="339"/>
      <c r="D153" s="330"/>
      <c r="E153" s="343"/>
      <c r="F153" s="345" t="s">
        <v>7</v>
      </c>
      <c r="G153" s="348">
        <v>5498104</v>
      </c>
      <c r="H153" s="74" t="s">
        <v>8</v>
      </c>
      <c r="I153" s="75" t="s">
        <v>158</v>
      </c>
      <c r="J153" s="74" t="s">
        <v>176</v>
      </c>
      <c r="K153" s="204" t="s">
        <v>158</v>
      </c>
      <c r="M153" s="78"/>
    </row>
    <row r="154" spans="1:13" s="77" customFormat="1" ht="150" x14ac:dyDescent="0.25">
      <c r="A154" s="365"/>
      <c r="B154" s="336"/>
      <c r="C154" s="339"/>
      <c r="D154" s="330"/>
      <c r="E154" s="343"/>
      <c r="F154" s="346"/>
      <c r="G154" s="349"/>
      <c r="H154" s="205" t="s">
        <v>9</v>
      </c>
      <c r="I154" s="206" t="s">
        <v>158</v>
      </c>
      <c r="J154" s="207" t="s">
        <v>10</v>
      </c>
      <c r="K154" s="208" t="s">
        <v>333</v>
      </c>
      <c r="M154" s="78"/>
    </row>
    <row r="155" spans="1:13" s="77" customFormat="1" x14ac:dyDescent="0.25">
      <c r="A155" s="365"/>
      <c r="B155" s="336"/>
      <c r="C155" s="339"/>
      <c r="D155" s="330"/>
      <c r="E155" s="343"/>
      <c r="F155" s="346"/>
      <c r="G155" s="349"/>
      <c r="H155" s="74" t="s">
        <v>11</v>
      </c>
      <c r="I155" s="75" t="s">
        <v>158</v>
      </c>
      <c r="J155" s="74" t="s">
        <v>170</v>
      </c>
      <c r="K155" s="85" t="s">
        <v>158</v>
      </c>
      <c r="M155" s="78"/>
    </row>
    <row r="156" spans="1:13" s="77" customFormat="1" ht="15.75" thickBot="1" x14ac:dyDescent="0.3">
      <c r="A156" s="366"/>
      <c r="B156" s="358"/>
      <c r="C156" s="359"/>
      <c r="D156" s="360"/>
      <c r="E156" s="361"/>
      <c r="F156" s="362"/>
      <c r="G156" s="363"/>
      <c r="H156" s="74" t="s">
        <v>12</v>
      </c>
      <c r="I156" s="204" t="s">
        <v>158</v>
      </c>
      <c r="J156" s="74"/>
      <c r="K156" s="204"/>
      <c r="M156" s="78"/>
    </row>
    <row r="157" spans="1:13" s="77" customFormat="1" ht="30" customHeight="1" x14ac:dyDescent="0.25">
      <c r="A157" s="364" t="s">
        <v>220</v>
      </c>
      <c r="B157" s="335">
        <f>+C157*D157</f>
        <v>450</v>
      </c>
      <c r="C157" s="338">
        <v>450</v>
      </c>
      <c r="D157" s="341">
        <v>1</v>
      </c>
      <c r="E157" s="342" t="s">
        <v>168</v>
      </c>
      <c r="F157" s="202" t="s">
        <v>5</v>
      </c>
      <c r="G157" s="71" t="s">
        <v>334</v>
      </c>
      <c r="H157" s="72" t="s">
        <v>6</v>
      </c>
      <c r="I157" s="97" t="s">
        <v>158</v>
      </c>
      <c r="J157" s="72" t="s">
        <v>177</v>
      </c>
      <c r="K157" s="203" t="s">
        <v>158</v>
      </c>
      <c r="M157" s="78"/>
    </row>
    <row r="158" spans="1:13" s="77" customFormat="1" x14ac:dyDescent="0.25">
      <c r="A158" s="365"/>
      <c r="B158" s="336"/>
      <c r="C158" s="339"/>
      <c r="D158" s="330"/>
      <c r="E158" s="343"/>
      <c r="F158" s="345" t="s">
        <v>7</v>
      </c>
      <c r="G158" s="348">
        <v>5498104</v>
      </c>
      <c r="H158" s="74" t="s">
        <v>8</v>
      </c>
      <c r="I158" s="75" t="s">
        <v>158</v>
      </c>
      <c r="J158" s="74" t="s">
        <v>176</v>
      </c>
      <c r="K158" s="204" t="s">
        <v>158</v>
      </c>
      <c r="M158" s="78"/>
    </row>
    <row r="159" spans="1:13" s="77" customFormat="1" ht="118.5" customHeight="1" x14ac:dyDescent="0.25">
      <c r="A159" s="365"/>
      <c r="B159" s="336"/>
      <c r="C159" s="339"/>
      <c r="D159" s="330"/>
      <c r="E159" s="343"/>
      <c r="F159" s="346"/>
      <c r="G159" s="349"/>
      <c r="H159" s="205" t="s">
        <v>9</v>
      </c>
      <c r="I159" s="206" t="s">
        <v>158</v>
      </c>
      <c r="J159" s="207" t="s">
        <v>10</v>
      </c>
      <c r="K159" s="208" t="s">
        <v>335</v>
      </c>
      <c r="M159" s="78"/>
    </row>
    <row r="160" spans="1:13" s="77" customFormat="1" x14ac:dyDescent="0.25">
      <c r="A160" s="365"/>
      <c r="B160" s="336"/>
      <c r="C160" s="339"/>
      <c r="D160" s="330"/>
      <c r="E160" s="343"/>
      <c r="F160" s="346"/>
      <c r="G160" s="349"/>
      <c r="H160" s="74" t="s">
        <v>11</v>
      </c>
      <c r="I160" s="75" t="s">
        <v>158</v>
      </c>
      <c r="J160" s="74" t="s">
        <v>170</v>
      </c>
      <c r="K160" s="85" t="s">
        <v>158</v>
      </c>
      <c r="M160" s="78"/>
    </row>
    <row r="161" spans="1:13" s="77" customFormat="1" ht="15.75" thickBot="1" x14ac:dyDescent="0.3">
      <c r="A161" s="366"/>
      <c r="B161" s="358"/>
      <c r="C161" s="359"/>
      <c r="D161" s="360"/>
      <c r="E161" s="361"/>
      <c r="F161" s="362"/>
      <c r="G161" s="363"/>
      <c r="H161" s="74" t="s">
        <v>12</v>
      </c>
      <c r="I161" s="204" t="s">
        <v>158</v>
      </c>
      <c r="J161" s="74"/>
      <c r="K161" s="204"/>
      <c r="M161" s="78"/>
    </row>
    <row r="162" spans="1:13" s="77" customFormat="1" ht="30" x14ac:dyDescent="0.25">
      <c r="A162" s="364" t="s">
        <v>246</v>
      </c>
      <c r="B162" s="335">
        <f>+C162*D162</f>
        <v>10950.21</v>
      </c>
      <c r="C162" s="338">
        <v>10950.21</v>
      </c>
      <c r="D162" s="341">
        <v>1</v>
      </c>
      <c r="E162" s="342" t="s">
        <v>247</v>
      </c>
      <c r="F162" s="202" t="s">
        <v>5</v>
      </c>
      <c r="G162" s="71" t="s">
        <v>272</v>
      </c>
      <c r="H162" s="72" t="s">
        <v>6</v>
      </c>
      <c r="I162" s="97" t="s">
        <v>158</v>
      </c>
      <c r="J162" s="72" t="s">
        <v>177</v>
      </c>
      <c r="K162" s="203" t="s">
        <v>158</v>
      </c>
      <c r="M162" s="78"/>
    </row>
    <row r="163" spans="1:13" s="77" customFormat="1" x14ac:dyDescent="0.25">
      <c r="A163" s="365"/>
      <c r="B163" s="336"/>
      <c r="C163" s="339"/>
      <c r="D163" s="330"/>
      <c r="E163" s="343"/>
      <c r="F163" s="345" t="s">
        <v>7</v>
      </c>
      <c r="G163" s="348">
        <v>43261442</v>
      </c>
      <c r="H163" s="74" t="s">
        <v>8</v>
      </c>
      <c r="I163" s="75" t="s">
        <v>158</v>
      </c>
      <c r="J163" s="74" t="s">
        <v>176</v>
      </c>
      <c r="K163" s="204" t="s">
        <v>158</v>
      </c>
      <c r="M163" s="78"/>
    </row>
    <row r="164" spans="1:13" s="77" customFormat="1" ht="75" x14ac:dyDescent="0.25">
      <c r="A164" s="365"/>
      <c r="B164" s="336"/>
      <c r="C164" s="339"/>
      <c r="D164" s="330"/>
      <c r="E164" s="343"/>
      <c r="F164" s="346"/>
      <c r="G164" s="349"/>
      <c r="H164" s="205" t="s">
        <v>9</v>
      </c>
      <c r="I164" s="206" t="s">
        <v>158</v>
      </c>
      <c r="J164" s="207" t="s">
        <v>10</v>
      </c>
      <c r="K164" s="208" t="s">
        <v>336</v>
      </c>
      <c r="M164" s="78"/>
    </row>
    <row r="165" spans="1:13" s="77" customFormat="1" x14ac:dyDescent="0.25">
      <c r="A165" s="365"/>
      <c r="B165" s="336"/>
      <c r="C165" s="339"/>
      <c r="D165" s="330"/>
      <c r="E165" s="343"/>
      <c r="F165" s="346"/>
      <c r="G165" s="349"/>
      <c r="H165" s="74" t="s">
        <v>11</v>
      </c>
      <c r="I165" s="75" t="s">
        <v>158</v>
      </c>
      <c r="J165" s="74" t="s">
        <v>170</v>
      </c>
      <c r="K165" s="85" t="s">
        <v>158</v>
      </c>
      <c r="M165" s="78"/>
    </row>
    <row r="166" spans="1:13" s="77" customFormat="1" ht="15.75" thickBot="1" x14ac:dyDescent="0.3">
      <c r="A166" s="366"/>
      <c r="B166" s="358"/>
      <c r="C166" s="359"/>
      <c r="D166" s="360"/>
      <c r="E166" s="361"/>
      <c r="F166" s="362"/>
      <c r="G166" s="363"/>
      <c r="H166" s="74" t="s">
        <v>12</v>
      </c>
      <c r="I166" s="204" t="s">
        <v>158</v>
      </c>
      <c r="J166" s="74"/>
      <c r="K166" s="204"/>
      <c r="M166" s="78"/>
    </row>
    <row r="167" spans="1:13" s="77" customFormat="1" ht="30" x14ac:dyDescent="0.25">
      <c r="A167" s="364" t="s">
        <v>246</v>
      </c>
      <c r="B167" s="335">
        <f>+C167*D167</f>
        <v>10422.540000000001</v>
      </c>
      <c r="C167" s="338">
        <v>10422.540000000001</v>
      </c>
      <c r="D167" s="341">
        <v>1</v>
      </c>
      <c r="E167" s="342" t="s">
        <v>247</v>
      </c>
      <c r="F167" s="202" t="s">
        <v>5</v>
      </c>
      <c r="G167" s="71" t="s">
        <v>338</v>
      </c>
      <c r="H167" s="72" t="s">
        <v>6</v>
      </c>
      <c r="I167" s="97" t="s">
        <v>158</v>
      </c>
      <c r="J167" s="72" t="s">
        <v>177</v>
      </c>
      <c r="K167" s="203" t="s">
        <v>158</v>
      </c>
      <c r="M167" s="78"/>
    </row>
    <row r="168" spans="1:13" s="77" customFormat="1" x14ac:dyDescent="0.25">
      <c r="A168" s="365"/>
      <c r="B168" s="336"/>
      <c r="C168" s="339"/>
      <c r="D168" s="330"/>
      <c r="E168" s="343"/>
      <c r="F168" s="345" t="s">
        <v>7</v>
      </c>
      <c r="G168" s="348">
        <v>36025119</v>
      </c>
      <c r="H168" s="74" t="s">
        <v>8</v>
      </c>
      <c r="I168" s="75" t="s">
        <v>158</v>
      </c>
      <c r="J168" s="74" t="s">
        <v>176</v>
      </c>
      <c r="K168" s="204" t="s">
        <v>158</v>
      </c>
      <c r="M168" s="78"/>
    </row>
    <row r="169" spans="1:13" s="77" customFormat="1" ht="75" x14ac:dyDescent="0.25">
      <c r="A169" s="365"/>
      <c r="B169" s="336"/>
      <c r="C169" s="339"/>
      <c r="D169" s="330"/>
      <c r="E169" s="343"/>
      <c r="F169" s="346"/>
      <c r="G169" s="349"/>
      <c r="H169" s="205" t="s">
        <v>9</v>
      </c>
      <c r="I169" s="206" t="s">
        <v>158</v>
      </c>
      <c r="J169" s="207" t="s">
        <v>10</v>
      </c>
      <c r="K169" s="208" t="s">
        <v>337</v>
      </c>
      <c r="M169" s="78"/>
    </row>
    <row r="170" spans="1:13" s="77" customFormat="1" x14ac:dyDescent="0.25">
      <c r="A170" s="365"/>
      <c r="B170" s="336"/>
      <c r="C170" s="339"/>
      <c r="D170" s="330"/>
      <c r="E170" s="343"/>
      <c r="F170" s="346"/>
      <c r="G170" s="349"/>
      <c r="H170" s="74" t="s">
        <v>11</v>
      </c>
      <c r="I170" s="75" t="s">
        <v>158</v>
      </c>
      <c r="J170" s="74" t="s">
        <v>170</v>
      </c>
      <c r="K170" s="85" t="s">
        <v>158</v>
      </c>
      <c r="M170" s="78"/>
    </row>
    <row r="171" spans="1:13" s="77" customFormat="1" ht="15.75" thickBot="1" x14ac:dyDescent="0.3">
      <c r="A171" s="366"/>
      <c r="B171" s="358"/>
      <c r="C171" s="359"/>
      <c r="D171" s="360"/>
      <c r="E171" s="361"/>
      <c r="F171" s="362"/>
      <c r="G171" s="363"/>
      <c r="H171" s="74" t="s">
        <v>12</v>
      </c>
      <c r="I171" s="204" t="s">
        <v>158</v>
      </c>
      <c r="J171" s="74"/>
      <c r="K171" s="204"/>
      <c r="M171" s="78"/>
    </row>
    <row r="172" spans="1:13" s="77" customFormat="1" ht="30" x14ac:dyDescent="0.25">
      <c r="A172" s="364" t="s">
        <v>246</v>
      </c>
      <c r="B172" s="335">
        <f>+C172*D172</f>
        <v>875.91</v>
      </c>
      <c r="C172" s="338">
        <v>875.91</v>
      </c>
      <c r="D172" s="341">
        <v>1</v>
      </c>
      <c r="E172" s="342" t="s">
        <v>247</v>
      </c>
      <c r="F172" s="202" t="s">
        <v>5</v>
      </c>
      <c r="G172" s="71" t="s">
        <v>274</v>
      </c>
      <c r="H172" s="72" t="s">
        <v>6</v>
      </c>
      <c r="I172" s="97" t="s">
        <v>158</v>
      </c>
      <c r="J172" s="72" t="s">
        <v>177</v>
      </c>
      <c r="K172" s="203" t="s">
        <v>158</v>
      </c>
      <c r="M172" s="78"/>
    </row>
    <row r="173" spans="1:13" s="77" customFormat="1" x14ac:dyDescent="0.25">
      <c r="A173" s="365"/>
      <c r="B173" s="336"/>
      <c r="C173" s="339"/>
      <c r="D173" s="330"/>
      <c r="E173" s="343"/>
      <c r="F173" s="345" t="s">
        <v>7</v>
      </c>
      <c r="G173" s="348">
        <v>49513753</v>
      </c>
      <c r="H173" s="74" t="s">
        <v>8</v>
      </c>
      <c r="I173" s="75" t="s">
        <v>158</v>
      </c>
      <c r="J173" s="74" t="s">
        <v>176</v>
      </c>
      <c r="K173" s="204" t="s">
        <v>158</v>
      </c>
      <c r="M173" s="78"/>
    </row>
    <row r="174" spans="1:13" s="77" customFormat="1" ht="75" x14ac:dyDescent="0.25">
      <c r="A174" s="365"/>
      <c r="B174" s="336"/>
      <c r="C174" s="339"/>
      <c r="D174" s="330"/>
      <c r="E174" s="343"/>
      <c r="F174" s="346"/>
      <c r="G174" s="349"/>
      <c r="H174" s="205" t="s">
        <v>9</v>
      </c>
      <c r="I174" s="206" t="s">
        <v>158</v>
      </c>
      <c r="J174" s="207" t="s">
        <v>10</v>
      </c>
      <c r="K174" s="208" t="s">
        <v>339</v>
      </c>
      <c r="M174" s="78"/>
    </row>
    <row r="175" spans="1:13" s="77" customFormat="1" x14ac:dyDescent="0.25">
      <c r="A175" s="365"/>
      <c r="B175" s="336"/>
      <c r="C175" s="339"/>
      <c r="D175" s="330"/>
      <c r="E175" s="343"/>
      <c r="F175" s="346"/>
      <c r="G175" s="349"/>
      <c r="H175" s="74" t="s">
        <v>11</v>
      </c>
      <c r="I175" s="75" t="s">
        <v>158</v>
      </c>
      <c r="J175" s="74" t="s">
        <v>170</v>
      </c>
      <c r="K175" s="85" t="s">
        <v>158</v>
      </c>
      <c r="M175" s="78"/>
    </row>
    <row r="176" spans="1:13" s="77" customFormat="1" ht="15.75" thickBot="1" x14ac:dyDescent="0.3">
      <c r="A176" s="366"/>
      <c r="B176" s="358"/>
      <c r="C176" s="359"/>
      <c r="D176" s="360"/>
      <c r="E176" s="361"/>
      <c r="F176" s="362"/>
      <c r="G176" s="363"/>
      <c r="H176" s="74" t="s">
        <v>12</v>
      </c>
      <c r="I176" s="204" t="s">
        <v>158</v>
      </c>
      <c r="J176" s="74"/>
      <c r="K176" s="204"/>
      <c r="M176" s="78"/>
    </row>
    <row r="177" spans="1:13" s="77" customFormat="1" ht="30" x14ac:dyDescent="0.25">
      <c r="A177" s="364" t="s">
        <v>246</v>
      </c>
      <c r="B177" s="335">
        <f>+C177*D177</f>
        <v>17949.93</v>
      </c>
      <c r="C177" s="338">
        <v>17949.93</v>
      </c>
      <c r="D177" s="341">
        <v>1</v>
      </c>
      <c r="E177" s="342" t="s">
        <v>247</v>
      </c>
      <c r="F177" s="202" t="s">
        <v>5</v>
      </c>
      <c r="G177" s="71" t="s">
        <v>341</v>
      </c>
      <c r="H177" s="72" t="s">
        <v>6</v>
      </c>
      <c r="I177" s="97" t="s">
        <v>158</v>
      </c>
      <c r="J177" s="72" t="s">
        <v>177</v>
      </c>
      <c r="K177" s="203" t="s">
        <v>158</v>
      </c>
      <c r="M177" s="78"/>
    </row>
    <row r="178" spans="1:13" s="77" customFormat="1" x14ac:dyDescent="0.25">
      <c r="A178" s="365"/>
      <c r="B178" s="336"/>
      <c r="C178" s="339"/>
      <c r="D178" s="330"/>
      <c r="E178" s="343"/>
      <c r="F178" s="345" t="s">
        <v>7</v>
      </c>
      <c r="G178" s="348">
        <v>33737428</v>
      </c>
      <c r="H178" s="74" t="s">
        <v>8</v>
      </c>
      <c r="I178" s="75" t="s">
        <v>158</v>
      </c>
      <c r="J178" s="74" t="s">
        <v>176</v>
      </c>
      <c r="K178" s="204" t="s">
        <v>158</v>
      </c>
      <c r="M178" s="78"/>
    </row>
    <row r="179" spans="1:13" s="77" customFormat="1" ht="75" x14ac:dyDescent="0.25">
      <c r="A179" s="365"/>
      <c r="B179" s="336"/>
      <c r="C179" s="339"/>
      <c r="D179" s="330"/>
      <c r="E179" s="343"/>
      <c r="F179" s="346"/>
      <c r="G179" s="349"/>
      <c r="H179" s="205" t="s">
        <v>9</v>
      </c>
      <c r="I179" s="206" t="s">
        <v>158</v>
      </c>
      <c r="J179" s="207" t="s">
        <v>10</v>
      </c>
      <c r="K179" s="208" t="s">
        <v>340</v>
      </c>
      <c r="M179" s="78"/>
    </row>
    <row r="180" spans="1:13" s="77" customFormat="1" x14ac:dyDescent="0.25">
      <c r="A180" s="365"/>
      <c r="B180" s="336"/>
      <c r="C180" s="339"/>
      <c r="D180" s="330"/>
      <c r="E180" s="343"/>
      <c r="F180" s="346"/>
      <c r="G180" s="349"/>
      <c r="H180" s="74" t="s">
        <v>11</v>
      </c>
      <c r="I180" s="75" t="s">
        <v>158</v>
      </c>
      <c r="J180" s="74" t="s">
        <v>170</v>
      </c>
      <c r="K180" s="85" t="s">
        <v>158</v>
      </c>
      <c r="M180" s="78"/>
    </row>
    <row r="181" spans="1:13" s="77" customFormat="1" ht="15.75" thickBot="1" x14ac:dyDescent="0.3">
      <c r="A181" s="366"/>
      <c r="B181" s="358"/>
      <c r="C181" s="359"/>
      <c r="D181" s="360"/>
      <c r="E181" s="361"/>
      <c r="F181" s="362"/>
      <c r="G181" s="363"/>
      <c r="H181" s="74" t="s">
        <v>12</v>
      </c>
      <c r="I181" s="204" t="s">
        <v>158</v>
      </c>
      <c r="J181" s="74"/>
      <c r="K181" s="204"/>
      <c r="M181" s="78"/>
    </row>
    <row r="182" spans="1:13" s="77" customFormat="1" ht="45" x14ac:dyDescent="0.25">
      <c r="A182" s="364" t="s">
        <v>246</v>
      </c>
      <c r="B182" s="335">
        <f>+C182*D182</f>
        <v>19968.03</v>
      </c>
      <c r="C182" s="338">
        <v>19968.03</v>
      </c>
      <c r="D182" s="341">
        <v>1</v>
      </c>
      <c r="E182" s="342" t="s">
        <v>247</v>
      </c>
      <c r="F182" s="202" t="s">
        <v>5</v>
      </c>
      <c r="G182" s="71" t="s">
        <v>343</v>
      </c>
      <c r="H182" s="72" t="s">
        <v>6</v>
      </c>
      <c r="I182" s="97" t="s">
        <v>158</v>
      </c>
      <c r="J182" s="72" t="s">
        <v>177</v>
      </c>
      <c r="K182" s="203" t="s">
        <v>158</v>
      </c>
      <c r="M182" s="78"/>
    </row>
    <row r="183" spans="1:13" s="77" customFormat="1" x14ac:dyDescent="0.25">
      <c r="A183" s="365"/>
      <c r="B183" s="336"/>
      <c r="C183" s="339"/>
      <c r="D183" s="330"/>
      <c r="E183" s="343"/>
      <c r="F183" s="345" t="s">
        <v>7</v>
      </c>
      <c r="G183" s="348">
        <v>51060221</v>
      </c>
      <c r="H183" s="74" t="s">
        <v>8</v>
      </c>
      <c r="I183" s="75" t="s">
        <v>158</v>
      </c>
      <c r="J183" s="74" t="s">
        <v>176</v>
      </c>
      <c r="K183" s="204" t="s">
        <v>158</v>
      </c>
      <c r="M183" s="78"/>
    </row>
    <row r="184" spans="1:13" s="77" customFormat="1" ht="75" x14ac:dyDescent="0.25">
      <c r="A184" s="365"/>
      <c r="B184" s="336"/>
      <c r="C184" s="339"/>
      <c r="D184" s="330"/>
      <c r="E184" s="343"/>
      <c r="F184" s="346"/>
      <c r="G184" s="349"/>
      <c r="H184" s="205" t="s">
        <v>9</v>
      </c>
      <c r="I184" s="206" t="s">
        <v>158</v>
      </c>
      <c r="J184" s="207" t="s">
        <v>10</v>
      </c>
      <c r="K184" s="208" t="s">
        <v>342</v>
      </c>
      <c r="M184" s="78"/>
    </row>
    <row r="185" spans="1:13" s="77" customFormat="1" x14ac:dyDescent="0.25">
      <c r="A185" s="365"/>
      <c r="B185" s="336"/>
      <c r="C185" s="339"/>
      <c r="D185" s="330"/>
      <c r="E185" s="343"/>
      <c r="F185" s="346"/>
      <c r="G185" s="349"/>
      <c r="H185" s="74" t="s">
        <v>11</v>
      </c>
      <c r="I185" s="75" t="s">
        <v>158</v>
      </c>
      <c r="J185" s="74" t="s">
        <v>170</v>
      </c>
      <c r="K185" s="85" t="s">
        <v>158</v>
      </c>
      <c r="M185" s="78"/>
    </row>
    <row r="186" spans="1:13" s="77" customFormat="1" ht="15.75" thickBot="1" x14ac:dyDescent="0.3">
      <c r="A186" s="366"/>
      <c r="B186" s="358"/>
      <c r="C186" s="359"/>
      <c r="D186" s="360"/>
      <c r="E186" s="361"/>
      <c r="F186" s="362"/>
      <c r="G186" s="363"/>
      <c r="H186" s="74" t="s">
        <v>12</v>
      </c>
      <c r="I186" s="204" t="s">
        <v>158</v>
      </c>
      <c r="J186" s="74"/>
      <c r="K186" s="204"/>
      <c r="M186" s="78"/>
    </row>
    <row r="187" spans="1:13" s="77" customFormat="1" ht="43.5" customHeight="1" x14ac:dyDescent="0.25">
      <c r="A187" s="364" t="s">
        <v>246</v>
      </c>
      <c r="B187" s="335">
        <f>+C187</f>
        <v>23161.200000000001</v>
      </c>
      <c r="C187" s="338">
        <v>23161.200000000001</v>
      </c>
      <c r="D187" s="341">
        <v>1</v>
      </c>
      <c r="E187" s="342" t="s">
        <v>247</v>
      </c>
      <c r="F187" s="202" t="s">
        <v>5</v>
      </c>
      <c r="G187" s="71" t="s">
        <v>273</v>
      </c>
      <c r="H187" s="72" t="s">
        <v>6</v>
      </c>
      <c r="I187" s="97" t="s">
        <v>158</v>
      </c>
      <c r="J187" s="72" t="s">
        <v>177</v>
      </c>
      <c r="K187" s="203" t="s">
        <v>158</v>
      </c>
      <c r="M187" s="78"/>
    </row>
    <row r="188" spans="1:13" s="77" customFormat="1" x14ac:dyDescent="0.25">
      <c r="A188" s="365"/>
      <c r="B188" s="336"/>
      <c r="C188" s="339"/>
      <c r="D188" s="330"/>
      <c r="E188" s="343"/>
      <c r="F188" s="345" t="s">
        <v>7</v>
      </c>
      <c r="G188" s="348">
        <v>26364271</v>
      </c>
      <c r="H188" s="74" t="s">
        <v>8</v>
      </c>
      <c r="I188" s="75" t="s">
        <v>158</v>
      </c>
      <c r="J188" s="74" t="s">
        <v>176</v>
      </c>
      <c r="K188" s="204" t="s">
        <v>158</v>
      </c>
      <c r="M188" s="78"/>
    </row>
    <row r="189" spans="1:13" s="77" customFormat="1" ht="75" x14ac:dyDescent="0.25">
      <c r="A189" s="365"/>
      <c r="B189" s="336"/>
      <c r="C189" s="339"/>
      <c r="D189" s="330"/>
      <c r="E189" s="343"/>
      <c r="F189" s="346"/>
      <c r="G189" s="349"/>
      <c r="H189" s="205" t="s">
        <v>9</v>
      </c>
      <c r="I189" s="206" t="s">
        <v>158</v>
      </c>
      <c r="J189" s="207" t="s">
        <v>10</v>
      </c>
      <c r="K189" s="208" t="s">
        <v>344</v>
      </c>
      <c r="M189" s="78"/>
    </row>
    <row r="190" spans="1:13" s="77" customFormat="1" x14ac:dyDescent="0.25">
      <c r="A190" s="365"/>
      <c r="B190" s="336"/>
      <c r="C190" s="339"/>
      <c r="D190" s="330"/>
      <c r="E190" s="343"/>
      <c r="F190" s="346"/>
      <c r="G190" s="349"/>
      <c r="H190" s="74" t="s">
        <v>11</v>
      </c>
      <c r="I190" s="75" t="s">
        <v>158</v>
      </c>
      <c r="J190" s="74" t="s">
        <v>170</v>
      </c>
      <c r="K190" s="85" t="s">
        <v>158</v>
      </c>
      <c r="M190" s="78"/>
    </row>
    <row r="191" spans="1:13" s="77" customFormat="1" ht="15.75" thickBot="1" x14ac:dyDescent="0.3">
      <c r="A191" s="366"/>
      <c r="B191" s="358"/>
      <c r="C191" s="359"/>
      <c r="D191" s="360"/>
      <c r="E191" s="361"/>
      <c r="F191" s="362"/>
      <c r="G191" s="363"/>
      <c r="H191" s="74" t="s">
        <v>12</v>
      </c>
      <c r="I191" s="204" t="s">
        <v>158</v>
      </c>
      <c r="J191" s="74"/>
      <c r="K191" s="204"/>
      <c r="M191" s="78"/>
    </row>
    <row r="192" spans="1:13" s="77" customFormat="1" ht="36.75" customHeight="1" x14ac:dyDescent="0.25">
      <c r="A192" s="364" t="s">
        <v>246</v>
      </c>
      <c r="B192" s="335">
        <f>+C192</f>
        <v>4676.68</v>
      </c>
      <c r="C192" s="338">
        <v>4676.68</v>
      </c>
      <c r="D192" s="341">
        <v>1</v>
      </c>
      <c r="E192" s="342" t="s">
        <v>264</v>
      </c>
      <c r="F192" s="202" t="s">
        <v>5</v>
      </c>
      <c r="G192" s="71" t="s">
        <v>346</v>
      </c>
      <c r="H192" s="72" t="s">
        <v>6</v>
      </c>
      <c r="I192" s="97" t="s">
        <v>158</v>
      </c>
      <c r="J192" s="72" t="s">
        <v>177</v>
      </c>
      <c r="K192" s="203" t="s">
        <v>158</v>
      </c>
      <c r="M192" s="78"/>
    </row>
    <row r="193" spans="1:13" s="77" customFormat="1" x14ac:dyDescent="0.25">
      <c r="A193" s="365"/>
      <c r="B193" s="336"/>
      <c r="C193" s="339"/>
      <c r="D193" s="330"/>
      <c r="E193" s="343"/>
      <c r="F193" s="345" t="s">
        <v>7</v>
      </c>
      <c r="G193" s="348">
        <v>82750610</v>
      </c>
      <c r="H193" s="74" t="s">
        <v>8</v>
      </c>
      <c r="I193" s="75" t="s">
        <v>158</v>
      </c>
      <c r="J193" s="74" t="s">
        <v>176</v>
      </c>
      <c r="K193" s="204" t="s">
        <v>158</v>
      </c>
      <c r="M193" s="78"/>
    </row>
    <row r="194" spans="1:13" s="77" customFormat="1" ht="78.75" customHeight="1" x14ac:dyDescent="0.25">
      <c r="A194" s="365"/>
      <c r="B194" s="336"/>
      <c r="C194" s="339"/>
      <c r="D194" s="330"/>
      <c r="E194" s="343"/>
      <c r="F194" s="346"/>
      <c r="G194" s="349"/>
      <c r="H194" s="205" t="s">
        <v>9</v>
      </c>
      <c r="I194" s="206" t="s">
        <v>158</v>
      </c>
      <c r="J194" s="207" t="s">
        <v>10</v>
      </c>
      <c r="K194" s="208" t="s">
        <v>345</v>
      </c>
      <c r="M194" s="78"/>
    </row>
    <row r="195" spans="1:13" s="77" customFormat="1" x14ac:dyDescent="0.25">
      <c r="A195" s="365"/>
      <c r="B195" s="336"/>
      <c r="C195" s="339"/>
      <c r="D195" s="330"/>
      <c r="E195" s="343"/>
      <c r="F195" s="346"/>
      <c r="G195" s="349"/>
      <c r="H195" s="74" t="s">
        <v>11</v>
      </c>
      <c r="I195" s="75" t="s">
        <v>158</v>
      </c>
      <c r="J195" s="74" t="s">
        <v>170</v>
      </c>
      <c r="K195" s="85" t="s">
        <v>158</v>
      </c>
      <c r="M195" s="78"/>
    </row>
    <row r="196" spans="1:13" s="77" customFormat="1" ht="15.75" thickBot="1" x14ac:dyDescent="0.3">
      <c r="A196" s="366"/>
      <c r="B196" s="358"/>
      <c r="C196" s="359"/>
      <c r="D196" s="360"/>
      <c r="E196" s="361"/>
      <c r="F196" s="362"/>
      <c r="G196" s="363"/>
      <c r="H196" s="74" t="s">
        <v>12</v>
      </c>
      <c r="I196" s="204" t="s">
        <v>158</v>
      </c>
      <c r="J196" s="74"/>
      <c r="K196" s="204"/>
      <c r="M196" s="78"/>
    </row>
    <row r="197" spans="1:13" s="77" customFormat="1" ht="36.75" customHeight="1" x14ac:dyDescent="0.25">
      <c r="A197" s="364" t="s">
        <v>246</v>
      </c>
      <c r="B197" s="335">
        <f>+C197</f>
        <v>5612.02</v>
      </c>
      <c r="C197" s="338">
        <v>5612.02</v>
      </c>
      <c r="D197" s="341">
        <v>1</v>
      </c>
      <c r="E197" s="342" t="s">
        <v>264</v>
      </c>
      <c r="F197" s="202" t="s">
        <v>5</v>
      </c>
      <c r="G197" s="71" t="s">
        <v>348</v>
      </c>
      <c r="H197" s="72" t="s">
        <v>6</v>
      </c>
      <c r="I197" s="97" t="s">
        <v>158</v>
      </c>
      <c r="J197" s="72" t="s">
        <v>177</v>
      </c>
      <c r="K197" s="203" t="s">
        <v>158</v>
      </c>
      <c r="M197" s="78"/>
    </row>
    <row r="198" spans="1:13" s="77" customFormat="1" x14ac:dyDescent="0.25">
      <c r="A198" s="365"/>
      <c r="B198" s="336"/>
      <c r="C198" s="339"/>
      <c r="D198" s="330"/>
      <c r="E198" s="343"/>
      <c r="F198" s="345" t="s">
        <v>7</v>
      </c>
      <c r="G198" s="348">
        <v>12438987</v>
      </c>
      <c r="H198" s="74" t="s">
        <v>8</v>
      </c>
      <c r="I198" s="75" t="s">
        <v>158</v>
      </c>
      <c r="J198" s="74" t="s">
        <v>176</v>
      </c>
      <c r="K198" s="204" t="s">
        <v>158</v>
      </c>
      <c r="M198" s="78"/>
    </row>
    <row r="199" spans="1:13" s="77" customFormat="1" ht="78.75" customHeight="1" x14ac:dyDescent="0.25">
      <c r="A199" s="365"/>
      <c r="B199" s="336"/>
      <c r="C199" s="339"/>
      <c r="D199" s="330"/>
      <c r="E199" s="343"/>
      <c r="F199" s="346"/>
      <c r="G199" s="349"/>
      <c r="H199" s="205" t="s">
        <v>9</v>
      </c>
      <c r="I199" s="206" t="s">
        <v>158</v>
      </c>
      <c r="J199" s="207" t="s">
        <v>10</v>
      </c>
      <c r="K199" s="208" t="s">
        <v>347</v>
      </c>
      <c r="M199" s="78"/>
    </row>
    <row r="200" spans="1:13" s="77" customFormat="1" x14ac:dyDescent="0.25">
      <c r="A200" s="365"/>
      <c r="B200" s="336"/>
      <c r="C200" s="339"/>
      <c r="D200" s="330"/>
      <c r="E200" s="343"/>
      <c r="F200" s="346"/>
      <c r="G200" s="349"/>
      <c r="H200" s="74" t="s">
        <v>11</v>
      </c>
      <c r="I200" s="75" t="s">
        <v>158</v>
      </c>
      <c r="J200" s="74" t="s">
        <v>170</v>
      </c>
      <c r="K200" s="85" t="s">
        <v>158</v>
      </c>
      <c r="M200" s="78"/>
    </row>
    <row r="201" spans="1:13" s="77" customFormat="1" ht="15.75" thickBot="1" x14ac:dyDescent="0.3">
      <c r="A201" s="366"/>
      <c r="B201" s="358"/>
      <c r="C201" s="359"/>
      <c r="D201" s="360"/>
      <c r="E201" s="361"/>
      <c r="F201" s="362"/>
      <c r="G201" s="363"/>
      <c r="H201" s="74" t="s">
        <v>12</v>
      </c>
      <c r="I201" s="204" t="s">
        <v>158</v>
      </c>
      <c r="J201" s="74"/>
      <c r="K201" s="204"/>
      <c r="M201" s="78"/>
    </row>
    <row r="202" spans="1:13" s="77" customFormat="1" ht="36.75" customHeight="1" x14ac:dyDescent="0.25">
      <c r="A202" s="364" t="s">
        <v>246</v>
      </c>
      <c r="B202" s="335">
        <f>+C202</f>
        <v>5612.02</v>
      </c>
      <c r="C202" s="338">
        <v>5612.02</v>
      </c>
      <c r="D202" s="341">
        <v>1</v>
      </c>
      <c r="E202" s="342" t="s">
        <v>264</v>
      </c>
      <c r="F202" s="202" t="s">
        <v>5</v>
      </c>
      <c r="G202" s="71" t="s">
        <v>350</v>
      </c>
      <c r="H202" s="72" t="s">
        <v>6</v>
      </c>
      <c r="I202" s="97" t="s">
        <v>158</v>
      </c>
      <c r="J202" s="72" t="s">
        <v>177</v>
      </c>
      <c r="K202" s="203" t="s">
        <v>158</v>
      </c>
      <c r="M202" s="78"/>
    </row>
    <row r="203" spans="1:13" s="77" customFormat="1" x14ac:dyDescent="0.25">
      <c r="A203" s="365"/>
      <c r="B203" s="336"/>
      <c r="C203" s="339"/>
      <c r="D203" s="330"/>
      <c r="E203" s="343"/>
      <c r="F203" s="345" t="s">
        <v>7</v>
      </c>
      <c r="G203" s="348">
        <v>46116990</v>
      </c>
      <c r="H203" s="74" t="s">
        <v>8</v>
      </c>
      <c r="I203" s="75" t="s">
        <v>158</v>
      </c>
      <c r="J203" s="74" t="s">
        <v>176</v>
      </c>
      <c r="K203" s="204" t="s">
        <v>158</v>
      </c>
      <c r="M203" s="78"/>
    </row>
    <row r="204" spans="1:13" s="77" customFormat="1" ht="78.75" customHeight="1" x14ac:dyDescent="0.25">
      <c r="A204" s="365"/>
      <c r="B204" s="336"/>
      <c r="C204" s="339"/>
      <c r="D204" s="330"/>
      <c r="E204" s="343"/>
      <c r="F204" s="346"/>
      <c r="G204" s="349"/>
      <c r="H204" s="205" t="s">
        <v>9</v>
      </c>
      <c r="I204" s="206" t="s">
        <v>158</v>
      </c>
      <c r="J204" s="207" t="s">
        <v>10</v>
      </c>
      <c r="K204" s="208" t="s">
        <v>349</v>
      </c>
      <c r="M204" s="78"/>
    </row>
    <row r="205" spans="1:13" s="77" customFormat="1" x14ac:dyDescent="0.25">
      <c r="A205" s="365"/>
      <c r="B205" s="336"/>
      <c r="C205" s="339"/>
      <c r="D205" s="330"/>
      <c r="E205" s="343"/>
      <c r="F205" s="346"/>
      <c r="G205" s="349"/>
      <c r="H205" s="74" t="s">
        <v>11</v>
      </c>
      <c r="I205" s="75" t="s">
        <v>158</v>
      </c>
      <c r="J205" s="74" t="s">
        <v>170</v>
      </c>
      <c r="K205" s="85" t="s">
        <v>158</v>
      </c>
      <c r="M205" s="78"/>
    </row>
    <row r="206" spans="1:13" s="77" customFormat="1" ht="15.75" thickBot="1" x14ac:dyDescent="0.3">
      <c r="A206" s="366"/>
      <c r="B206" s="358"/>
      <c r="C206" s="359"/>
      <c r="D206" s="360"/>
      <c r="E206" s="361"/>
      <c r="F206" s="362"/>
      <c r="G206" s="363"/>
      <c r="H206" s="74" t="s">
        <v>12</v>
      </c>
      <c r="I206" s="204" t="s">
        <v>158</v>
      </c>
      <c r="J206" s="74"/>
      <c r="K206" s="204"/>
      <c r="M206" s="78"/>
    </row>
    <row r="207" spans="1:13" s="77" customFormat="1" ht="36.75" customHeight="1" x14ac:dyDescent="0.25">
      <c r="A207" s="364" t="s">
        <v>246</v>
      </c>
      <c r="B207" s="335">
        <f>+C207</f>
        <v>5612.02</v>
      </c>
      <c r="C207" s="338">
        <v>5612.02</v>
      </c>
      <c r="D207" s="341">
        <v>1</v>
      </c>
      <c r="E207" s="342" t="s">
        <v>264</v>
      </c>
      <c r="F207" s="202" t="s">
        <v>5</v>
      </c>
      <c r="G207" s="71" t="s">
        <v>352</v>
      </c>
      <c r="H207" s="72" t="s">
        <v>6</v>
      </c>
      <c r="I207" s="97" t="s">
        <v>158</v>
      </c>
      <c r="J207" s="72" t="s">
        <v>177</v>
      </c>
      <c r="K207" s="203" t="s">
        <v>158</v>
      </c>
      <c r="M207" s="78"/>
    </row>
    <row r="208" spans="1:13" s="77" customFormat="1" x14ac:dyDescent="0.25">
      <c r="A208" s="365"/>
      <c r="B208" s="336"/>
      <c r="C208" s="339"/>
      <c r="D208" s="330"/>
      <c r="E208" s="343"/>
      <c r="F208" s="345" t="s">
        <v>7</v>
      </c>
      <c r="G208" s="348">
        <v>82989664</v>
      </c>
      <c r="H208" s="74" t="s">
        <v>8</v>
      </c>
      <c r="I208" s="75" t="s">
        <v>158</v>
      </c>
      <c r="J208" s="74" t="s">
        <v>176</v>
      </c>
      <c r="K208" s="204" t="s">
        <v>158</v>
      </c>
      <c r="M208" s="78"/>
    </row>
    <row r="209" spans="1:13" s="77" customFormat="1" ht="78.75" customHeight="1" x14ac:dyDescent="0.25">
      <c r="A209" s="365"/>
      <c r="B209" s="336"/>
      <c r="C209" s="339"/>
      <c r="D209" s="330"/>
      <c r="E209" s="343"/>
      <c r="F209" s="346"/>
      <c r="G209" s="349"/>
      <c r="H209" s="205" t="s">
        <v>9</v>
      </c>
      <c r="I209" s="206" t="s">
        <v>158</v>
      </c>
      <c r="J209" s="207" t="s">
        <v>10</v>
      </c>
      <c r="K209" s="208" t="s">
        <v>351</v>
      </c>
      <c r="M209" s="78"/>
    </row>
    <row r="210" spans="1:13" s="77" customFormat="1" x14ac:dyDescent="0.25">
      <c r="A210" s="365"/>
      <c r="B210" s="336"/>
      <c r="C210" s="339"/>
      <c r="D210" s="330"/>
      <c r="E210" s="343"/>
      <c r="F210" s="346"/>
      <c r="G210" s="349"/>
      <c r="H210" s="74" t="s">
        <v>11</v>
      </c>
      <c r="I210" s="75" t="s">
        <v>158</v>
      </c>
      <c r="J210" s="74" t="s">
        <v>170</v>
      </c>
      <c r="K210" s="85" t="s">
        <v>158</v>
      </c>
      <c r="M210" s="78"/>
    </row>
    <row r="211" spans="1:13" s="77" customFormat="1" ht="15.75" thickBot="1" x14ac:dyDescent="0.3">
      <c r="A211" s="366"/>
      <c r="B211" s="358"/>
      <c r="C211" s="359"/>
      <c r="D211" s="360"/>
      <c r="E211" s="361"/>
      <c r="F211" s="362"/>
      <c r="G211" s="363"/>
      <c r="H211" s="74" t="s">
        <v>12</v>
      </c>
      <c r="I211" s="204" t="s">
        <v>158</v>
      </c>
      <c r="J211" s="74"/>
      <c r="K211" s="204"/>
      <c r="M211" s="78"/>
    </row>
    <row r="212" spans="1:13" s="77" customFormat="1" ht="36.75" customHeight="1" x14ac:dyDescent="0.25">
      <c r="A212" s="364" t="s">
        <v>246</v>
      </c>
      <c r="B212" s="335">
        <f>+C212</f>
        <v>4676.68</v>
      </c>
      <c r="C212" s="338">
        <v>4676.68</v>
      </c>
      <c r="D212" s="341">
        <v>1</v>
      </c>
      <c r="E212" s="342" t="s">
        <v>264</v>
      </c>
      <c r="F212" s="202" t="s">
        <v>5</v>
      </c>
      <c r="G212" s="71" t="s">
        <v>354</v>
      </c>
      <c r="H212" s="72" t="s">
        <v>6</v>
      </c>
      <c r="I212" s="97" t="s">
        <v>158</v>
      </c>
      <c r="J212" s="72" t="s">
        <v>177</v>
      </c>
      <c r="K212" s="203" t="s">
        <v>158</v>
      </c>
      <c r="M212" s="78"/>
    </row>
    <row r="213" spans="1:13" s="77" customFormat="1" x14ac:dyDescent="0.25">
      <c r="A213" s="365"/>
      <c r="B213" s="336"/>
      <c r="C213" s="339"/>
      <c r="D213" s="330"/>
      <c r="E213" s="343"/>
      <c r="F213" s="345" t="s">
        <v>7</v>
      </c>
      <c r="G213" s="348">
        <v>40318575</v>
      </c>
      <c r="H213" s="74" t="s">
        <v>8</v>
      </c>
      <c r="I213" s="75" t="s">
        <v>158</v>
      </c>
      <c r="J213" s="74" t="s">
        <v>176</v>
      </c>
      <c r="K213" s="204" t="s">
        <v>158</v>
      </c>
      <c r="M213" s="78"/>
    </row>
    <row r="214" spans="1:13" s="77" customFormat="1" ht="78.75" customHeight="1" x14ac:dyDescent="0.25">
      <c r="A214" s="365"/>
      <c r="B214" s="336"/>
      <c r="C214" s="339"/>
      <c r="D214" s="330"/>
      <c r="E214" s="343"/>
      <c r="F214" s="346"/>
      <c r="G214" s="349"/>
      <c r="H214" s="205" t="s">
        <v>9</v>
      </c>
      <c r="I214" s="206" t="s">
        <v>158</v>
      </c>
      <c r="J214" s="207" t="s">
        <v>10</v>
      </c>
      <c r="K214" s="208" t="s">
        <v>353</v>
      </c>
      <c r="M214" s="78"/>
    </row>
    <row r="215" spans="1:13" s="77" customFormat="1" x14ac:dyDescent="0.25">
      <c r="A215" s="365"/>
      <c r="B215" s="336"/>
      <c r="C215" s="339"/>
      <c r="D215" s="330"/>
      <c r="E215" s="343"/>
      <c r="F215" s="346"/>
      <c r="G215" s="349"/>
      <c r="H215" s="74" t="s">
        <v>11</v>
      </c>
      <c r="I215" s="75" t="s">
        <v>158</v>
      </c>
      <c r="J215" s="74" t="s">
        <v>170</v>
      </c>
      <c r="K215" s="85" t="s">
        <v>158</v>
      </c>
      <c r="M215" s="78"/>
    </row>
    <row r="216" spans="1:13" s="77" customFormat="1" ht="15.75" thickBot="1" x14ac:dyDescent="0.3">
      <c r="A216" s="366"/>
      <c r="B216" s="358"/>
      <c r="C216" s="359"/>
      <c r="D216" s="360"/>
      <c r="E216" s="361"/>
      <c r="F216" s="362"/>
      <c r="G216" s="363"/>
      <c r="H216" s="74" t="s">
        <v>12</v>
      </c>
      <c r="I216" s="204" t="s">
        <v>158</v>
      </c>
      <c r="J216" s="74"/>
      <c r="K216" s="204"/>
      <c r="M216" s="78"/>
    </row>
    <row r="217" spans="1:13" s="77" customFormat="1" ht="82.5" customHeight="1" x14ac:dyDescent="0.25">
      <c r="A217" s="332" t="s">
        <v>222</v>
      </c>
      <c r="B217" s="335">
        <f>+C217</f>
        <v>7685.46</v>
      </c>
      <c r="C217" s="338">
        <v>7685.46</v>
      </c>
      <c r="D217" s="341">
        <v>1</v>
      </c>
      <c r="E217" s="342" t="s">
        <v>174</v>
      </c>
      <c r="F217" s="202" t="s">
        <v>5</v>
      </c>
      <c r="G217" s="71" t="s">
        <v>173</v>
      </c>
      <c r="H217" s="72" t="s">
        <v>6</v>
      </c>
      <c r="I217" s="97" t="s">
        <v>158</v>
      </c>
      <c r="J217" s="72" t="s">
        <v>177</v>
      </c>
      <c r="K217" s="203" t="s">
        <v>158</v>
      </c>
    </row>
    <row r="218" spans="1:13" s="77" customFormat="1" x14ac:dyDescent="0.25">
      <c r="A218" s="333"/>
      <c r="B218" s="336"/>
      <c r="C218" s="339"/>
      <c r="D218" s="330"/>
      <c r="E218" s="343"/>
      <c r="F218" s="345" t="s">
        <v>7</v>
      </c>
      <c r="G218" s="348">
        <v>326445</v>
      </c>
      <c r="H218" s="74" t="s">
        <v>8</v>
      </c>
      <c r="I218" s="75" t="s">
        <v>158</v>
      </c>
      <c r="J218" s="74" t="s">
        <v>176</v>
      </c>
      <c r="K218" s="204" t="s">
        <v>158</v>
      </c>
    </row>
    <row r="219" spans="1:13" s="95" customFormat="1" ht="96.75" customHeight="1" x14ac:dyDescent="0.25">
      <c r="A219" s="333"/>
      <c r="B219" s="336"/>
      <c r="C219" s="339"/>
      <c r="D219" s="330"/>
      <c r="E219" s="343"/>
      <c r="F219" s="346"/>
      <c r="G219" s="349"/>
      <c r="H219" s="205" t="s">
        <v>9</v>
      </c>
      <c r="I219" s="206" t="s">
        <v>158</v>
      </c>
      <c r="J219" s="207" t="s">
        <v>10</v>
      </c>
      <c r="K219" s="208" t="s">
        <v>355</v>
      </c>
    </row>
    <row r="220" spans="1:13" s="77" customFormat="1" ht="29.25" customHeight="1" x14ac:dyDescent="0.25">
      <c r="A220" s="333"/>
      <c r="B220" s="336"/>
      <c r="C220" s="339"/>
      <c r="D220" s="330"/>
      <c r="E220" s="343"/>
      <c r="F220" s="346"/>
      <c r="G220" s="349"/>
      <c r="H220" s="74" t="s">
        <v>11</v>
      </c>
      <c r="I220" s="75" t="s">
        <v>158</v>
      </c>
      <c r="J220" s="74" t="s">
        <v>170</v>
      </c>
      <c r="K220" s="85" t="s">
        <v>158</v>
      </c>
      <c r="M220" s="78"/>
    </row>
    <row r="221" spans="1:13" s="89" customFormat="1" ht="15.75" thickBot="1" x14ac:dyDescent="0.3">
      <c r="A221" s="357"/>
      <c r="B221" s="358"/>
      <c r="C221" s="359"/>
      <c r="D221" s="360"/>
      <c r="E221" s="361"/>
      <c r="F221" s="362"/>
      <c r="G221" s="363"/>
      <c r="H221" s="74" t="s">
        <v>12</v>
      </c>
      <c r="I221" s="204" t="s">
        <v>158</v>
      </c>
      <c r="J221" s="74"/>
      <c r="K221" s="204"/>
      <c r="M221" s="91"/>
    </row>
    <row r="222" spans="1:13" s="77" customFormat="1" ht="82.5" customHeight="1" x14ac:dyDescent="0.25">
      <c r="A222" s="332" t="s">
        <v>222</v>
      </c>
      <c r="B222" s="335">
        <f>+C222</f>
        <v>580.73</v>
      </c>
      <c r="C222" s="338">
        <v>580.73</v>
      </c>
      <c r="D222" s="341">
        <v>1</v>
      </c>
      <c r="E222" s="342" t="s">
        <v>174</v>
      </c>
      <c r="F222" s="202" t="s">
        <v>5</v>
      </c>
      <c r="G222" s="71" t="s">
        <v>173</v>
      </c>
      <c r="H222" s="72" t="s">
        <v>6</v>
      </c>
      <c r="I222" s="97" t="s">
        <v>158</v>
      </c>
      <c r="J222" s="72" t="s">
        <v>177</v>
      </c>
      <c r="K222" s="203" t="s">
        <v>158</v>
      </c>
    </row>
    <row r="223" spans="1:13" s="77" customFormat="1" x14ac:dyDescent="0.25">
      <c r="A223" s="333"/>
      <c r="B223" s="336"/>
      <c r="C223" s="339"/>
      <c r="D223" s="330"/>
      <c r="E223" s="343"/>
      <c r="F223" s="345" t="s">
        <v>7</v>
      </c>
      <c r="G223" s="348">
        <v>326445</v>
      </c>
      <c r="H223" s="74" t="s">
        <v>8</v>
      </c>
      <c r="I223" s="75" t="s">
        <v>158</v>
      </c>
      <c r="J223" s="74" t="s">
        <v>176</v>
      </c>
      <c r="K223" s="204" t="s">
        <v>158</v>
      </c>
    </row>
    <row r="224" spans="1:13" s="95" customFormat="1" ht="111" customHeight="1" x14ac:dyDescent="0.25">
      <c r="A224" s="333"/>
      <c r="B224" s="336"/>
      <c r="C224" s="339"/>
      <c r="D224" s="330"/>
      <c r="E224" s="343"/>
      <c r="F224" s="346"/>
      <c r="G224" s="349"/>
      <c r="H224" s="205" t="s">
        <v>9</v>
      </c>
      <c r="I224" s="206" t="s">
        <v>158</v>
      </c>
      <c r="J224" s="207" t="s">
        <v>10</v>
      </c>
      <c r="K224" s="208" t="s">
        <v>356</v>
      </c>
    </row>
    <row r="225" spans="1:13" s="77" customFormat="1" ht="29.25" customHeight="1" x14ac:dyDescent="0.25">
      <c r="A225" s="333"/>
      <c r="B225" s="336"/>
      <c r="C225" s="339"/>
      <c r="D225" s="330"/>
      <c r="E225" s="343"/>
      <c r="F225" s="346"/>
      <c r="G225" s="349"/>
      <c r="H225" s="74" t="s">
        <v>11</v>
      </c>
      <c r="I225" s="75" t="s">
        <v>158</v>
      </c>
      <c r="J225" s="74" t="s">
        <v>170</v>
      </c>
      <c r="K225" s="85" t="s">
        <v>158</v>
      </c>
      <c r="M225" s="78"/>
    </row>
    <row r="226" spans="1:13" s="89" customFormat="1" ht="15.75" thickBot="1" x14ac:dyDescent="0.3">
      <c r="A226" s="357"/>
      <c r="B226" s="358"/>
      <c r="C226" s="359"/>
      <c r="D226" s="360"/>
      <c r="E226" s="361"/>
      <c r="F226" s="362"/>
      <c r="G226" s="363"/>
      <c r="H226" s="74" t="s">
        <v>12</v>
      </c>
      <c r="I226" s="204" t="s">
        <v>158</v>
      </c>
      <c r="J226" s="74"/>
      <c r="K226" s="204"/>
      <c r="M226" s="91"/>
    </row>
    <row r="227" spans="1:13" s="77" customFormat="1" ht="44.25" customHeight="1" x14ac:dyDescent="0.25">
      <c r="A227" s="332" t="s">
        <v>222</v>
      </c>
      <c r="B227" s="335">
        <f>+C227</f>
        <v>2720.53</v>
      </c>
      <c r="C227" s="338">
        <v>2720.53</v>
      </c>
      <c r="D227" s="341">
        <v>1</v>
      </c>
      <c r="E227" s="342" t="s">
        <v>172</v>
      </c>
      <c r="F227" s="202" t="s">
        <v>5</v>
      </c>
      <c r="G227" s="71" t="s">
        <v>171</v>
      </c>
      <c r="H227" s="72" t="s">
        <v>6</v>
      </c>
      <c r="I227" s="97" t="s">
        <v>158</v>
      </c>
      <c r="J227" s="72" t="s">
        <v>177</v>
      </c>
      <c r="K227" s="203" t="s">
        <v>158</v>
      </c>
      <c r="M227" s="78"/>
    </row>
    <row r="228" spans="1:13" s="77" customFormat="1" x14ac:dyDescent="0.25">
      <c r="A228" s="333"/>
      <c r="B228" s="336"/>
      <c r="C228" s="339"/>
      <c r="D228" s="330"/>
      <c r="E228" s="343"/>
      <c r="F228" s="345" t="s">
        <v>7</v>
      </c>
      <c r="G228" s="348">
        <v>3306518</v>
      </c>
      <c r="H228" s="74" t="s">
        <v>8</v>
      </c>
      <c r="I228" s="75" t="s">
        <v>158</v>
      </c>
      <c r="J228" s="74" t="s">
        <v>176</v>
      </c>
      <c r="K228" s="204" t="s">
        <v>158</v>
      </c>
      <c r="M228" s="78"/>
    </row>
    <row r="229" spans="1:13" s="77" customFormat="1" ht="75" x14ac:dyDescent="0.25">
      <c r="A229" s="333"/>
      <c r="B229" s="336"/>
      <c r="C229" s="339"/>
      <c r="D229" s="330"/>
      <c r="E229" s="343"/>
      <c r="F229" s="346"/>
      <c r="G229" s="349"/>
      <c r="H229" s="205" t="s">
        <v>9</v>
      </c>
      <c r="I229" s="206" t="s">
        <v>158</v>
      </c>
      <c r="J229" s="207" t="s">
        <v>10</v>
      </c>
      <c r="K229" s="208" t="s">
        <v>363</v>
      </c>
      <c r="M229" s="78"/>
    </row>
    <row r="230" spans="1:13" s="77" customFormat="1" x14ac:dyDescent="0.25">
      <c r="A230" s="333"/>
      <c r="B230" s="336"/>
      <c r="C230" s="339"/>
      <c r="D230" s="330"/>
      <c r="E230" s="343"/>
      <c r="F230" s="346"/>
      <c r="G230" s="349"/>
      <c r="H230" s="74" t="s">
        <v>11</v>
      </c>
      <c r="I230" s="75" t="s">
        <v>158</v>
      </c>
      <c r="J230" s="74" t="s">
        <v>170</v>
      </c>
      <c r="K230" s="85" t="s">
        <v>158</v>
      </c>
      <c r="M230" s="78"/>
    </row>
    <row r="231" spans="1:13" s="77" customFormat="1" ht="15.75" thickBot="1" x14ac:dyDescent="0.3">
      <c r="A231" s="357"/>
      <c r="B231" s="358"/>
      <c r="C231" s="359"/>
      <c r="D231" s="360"/>
      <c r="E231" s="361"/>
      <c r="F231" s="362"/>
      <c r="G231" s="363"/>
      <c r="H231" s="74" t="s">
        <v>12</v>
      </c>
      <c r="I231" s="204" t="s">
        <v>158</v>
      </c>
      <c r="J231" s="74"/>
      <c r="K231" s="204"/>
      <c r="M231" s="78"/>
    </row>
    <row r="232" spans="1:13" s="77" customFormat="1" ht="44.25" customHeight="1" x14ac:dyDescent="0.25">
      <c r="A232" s="332" t="s">
        <v>222</v>
      </c>
      <c r="B232" s="335">
        <f>+C232</f>
        <v>358.24</v>
      </c>
      <c r="C232" s="338">
        <v>358.24</v>
      </c>
      <c r="D232" s="341">
        <v>1</v>
      </c>
      <c r="E232" s="342" t="s">
        <v>172</v>
      </c>
      <c r="F232" s="202" t="s">
        <v>5</v>
      </c>
      <c r="G232" s="71" t="s">
        <v>171</v>
      </c>
      <c r="H232" s="72" t="s">
        <v>6</v>
      </c>
      <c r="I232" s="97" t="s">
        <v>158</v>
      </c>
      <c r="J232" s="72" t="s">
        <v>177</v>
      </c>
      <c r="K232" s="203" t="s">
        <v>158</v>
      </c>
      <c r="M232" s="78"/>
    </row>
    <row r="233" spans="1:13" s="77" customFormat="1" x14ac:dyDescent="0.25">
      <c r="A233" s="333"/>
      <c r="B233" s="336"/>
      <c r="C233" s="339"/>
      <c r="D233" s="330"/>
      <c r="E233" s="343"/>
      <c r="F233" s="345" t="s">
        <v>7</v>
      </c>
      <c r="G233" s="348">
        <v>3306518</v>
      </c>
      <c r="H233" s="74" t="s">
        <v>8</v>
      </c>
      <c r="I233" s="75" t="s">
        <v>158</v>
      </c>
      <c r="J233" s="74" t="s">
        <v>176</v>
      </c>
      <c r="K233" s="204" t="s">
        <v>158</v>
      </c>
      <c r="M233" s="78"/>
    </row>
    <row r="234" spans="1:13" s="77" customFormat="1" ht="105" x14ac:dyDescent="0.25">
      <c r="A234" s="333"/>
      <c r="B234" s="336"/>
      <c r="C234" s="339"/>
      <c r="D234" s="330"/>
      <c r="E234" s="343"/>
      <c r="F234" s="346"/>
      <c r="G234" s="349"/>
      <c r="H234" s="205" t="s">
        <v>9</v>
      </c>
      <c r="I234" s="206" t="s">
        <v>158</v>
      </c>
      <c r="J234" s="207" t="s">
        <v>10</v>
      </c>
      <c r="K234" s="208" t="s">
        <v>362</v>
      </c>
      <c r="M234" s="78"/>
    </row>
    <row r="235" spans="1:13" s="77" customFormat="1" x14ac:dyDescent="0.25">
      <c r="A235" s="333"/>
      <c r="B235" s="336"/>
      <c r="C235" s="339"/>
      <c r="D235" s="330"/>
      <c r="E235" s="343"/>
      <c r="F235" s="346"/>
      <c r="G235" s="349"/>
      <c r="H235" s="74" t="s">
        <v>11</v>
      </c>
      <c r="I235" s="75" t="s">
        <v>158</v>
      </c>
      <c r="J235" s="74" t="s">
        <v>170</v>
      </c>
      <c r="K235" s="85" t="s">
        <v>158</v>
      </c>
      <c r="M235" s="78"/>
    </row>
    <row r="236" spans="1:13" s="77" customFormat="1" ht="15.75" thickBot="1" x14ac:dyDescent="0.3">
      <c r="A236" s="357"/>
      <c r="B236" s="358"/>
      <c r="C236" s="359"/>
      <c r="D236" s="360"/>
      <c r="E236" s="361"/>
      <c r="F236" s="362"/>
      <c r="G236" s="363"/>
      <c r="H236" s="74" t="s">
        <v>12</v>
      </c>
      <c r="I236" s="204" t="s">
        <v>158</v>
      </c>
      <c r="J236" s="74"/>
      <c r="K236" s="204"/>
      <c r="M236" s="78"/>
    </row>
    <row r="237" spans="1:13" s="77" customFormat="1" ht="82.5" customHeight="1" x14ac:dyDescent="0.25">
      <c r="A237" s="332" t="s">
        <v>222</v>
      </c>
      <c r="B237" s="335">
        <f>+C237</f>
        <v>117.18</v>
      </c>
      <c r="C237" s="338">
        <v>117.18</v>
      </c>
      <c r="D237" s="341">
        <v>1</v>
      </c>
      <c r="E237" s="342" t="s">
        <v>174</v>
      </c>
      <c r="F237" s="202" t="s">
        <v>5</v>
      </c>
      <c r="G237" s="71" t="s">
        <v>173</v>
      </c>
      <c r="H237" s="72" t="s">
        <v>6</v>
      </c>
      <c r="I237" s="97" t="s">
        <v>158</v>
      </c>
      <c r="J237" s="72" t="s">
        <v>177</v>
      </c>
      <c r="K237" s="203" t="s">
        <v>158</v>
      </c>
    </row>
    <row r="238" spans="1:13" s="77" customFormat="1" x14ac:dyDescent="0.25">
      <c r="A238" s="333"/>
      <c r="B238" s="336"/>
      <c r="C238" s="339"/>
      <c r="D238" s="330"/>
      <c r="E238" s="343"/>
      <c r="F238" s="345" t="s">
        <v>7</v>
      </c>
      <c r="G238" s="348">
        <v>326445</v>
      </c>
      <c r="H238" s="74" t="s">
        <v>8</v>
      </c>
      <c r="I238" s="75" t="s">
        <v>158</v>
      </c>
      <c r="J238" s="74" t="s">
        <v>176</v>
      </c>
      <c r="K238" s="204" t="s">
        <v>158</v>
      </c>
    </row>
    <row r="239" spans="1:13" s="95" customFormat="1" ht="120" x14ac:dyDescent="0.25">
      <c r="A239" s="333"/>
      <c r="B239" s="336"/>
      <c r="C239" s="339"/>
      <c r="D239" s="330"/>
      <c r="E239" s="343"/>
      <c r="F239" s="346"/>
      <c r="G239" s="349"/>
      <c r="H239" s="205" t="s">
        <v>9</v>
      </c>
      <c r="I239" s="206" t="s">
        <v>158</v>
      </c>
      <c r="J239" s="207" t="s">
        <v>10</v>
      </c>
      <c r="K239" s="208" t="s">
        <v>361</v>
      </c>
    </row>
    <row r="240" spans="1:13" s="77" customFormat="1" ht="29.25" customHeight="1" x14ac:dyDescent="0.25">
      <c r="A240" s="333"/>
      <c r="B240" s="336"/>
      <c r="C240" s="339"/>
      <c r="D240" s="330"/>
      <c r="E240" s="343"/>
      <c r="F240" s="346"/>
      <c r="G240" s="349"/>
      <c r="H240" s="74" t="s">
        <v>11</v>
      </c>
      <c r="I240" s="75" t="s">
        <v>158</v>
      </c>
      <c r="J240" s="74" t="s">
        <v>170</v>
      </c>
      <c r="K240" s="85" t="s">
        <v>158</v>
      </c>
      <c r="M240" s="78"/>
    </row>
    <row r="241" spans="1:13" s="89" customFormat="1" ht="15.75" thickBot="1" x14ac:dyDescent="0.3">
      <c r="A241" s="357"/>
      <c r="B241" s="358"/>
      <c r="C241" s="359"/>
      <c r="D241" s="360"/>
      <c r="E241" s="361"/>
      <c r="F241" s="362"/>
      <c r="G241" s="363"/>
      <c r="H241" s="74" t="s">
        <v>12</v>
      </c>
      <c r="I241" s="204" t="s">
        <v>158</v>
      </c>
      <c r="J241" s="74"/>
      <c r="K241" s="204"/>
      <c r="M241" s="91"/>
    </row>
    <row r="242" spans="1:13" s="77" customFormat="1" ht="82.5" customHeight="1" x14ac:dyDescent="0.25">
      <c r="A242" s="332" t="s">
        <v>222</v>
      </c>
      <c r="B242" s="335">
        <f>+C242</f>
        <v>150</v>
      </c>
      <c r="C242" s="338">
        <v>150</v>
      </c>
      <c r="D242" s="341">
        <v>1</v>
      </c>
      <c r="E242" s="342" t="s">
        <v>199</v>
      </c>
      <c r="F242" s="202" t="s">
        <v>5</v>
      </c>
      <c r="G242" s="71" t="s">
        <v>223</v>
      </c>
      <c r="H242" s="72" t="s">
        <v>6</v>
      </c>
      <c r="I242" s="97" t="s">
        <v>158</v>
      </c>
      <c r="J242" s="72" t="s">
        <v>177</v>
      </c>
      <c r="K242" s="203" t="s">
        <v>158</v>
      </c>
    </row>
    <row r="243" spans="1:13" s="77" customFormat="1" x14ac:dyDescent="0.25">
      <c r="A243" s="333"/>
      <c r="B243" s="336"/>
      <c r="C243" s="339"/>
      <c r="D243" s="330"/>
      <c r="E243" s="343"/>
      <c r="F243" s="345" t="s">
        <v>7</v>
      </c>
      <c r="G243" s="348">
        <v>2529416</v>
      </c>
      <c r="H243" s="74" t="s">
        <v>8</v>
      </c>
      <c r="I243" s="75" t="s">
        <v>158</v>
      </c>
      <c r="J243" s="74" t="s">
        <v>176</v>
      </c>
      <c r="K243" s="204" t="s">
        <v>158</v>
      </c>
    </row>
    <row r="244" spans="1:13" s="95" customFormat="1" ht="107.25" customHeight="1" x14ac:dyDescent="0.25">
      <c r="A244" s="333"/>
      <c r="B244" s="336"/>
      <c r="C244" s="339"/>
      <c r="D244" s="330"/>
      <c r="E244" s="343"/>
      <c r="F244" s="346"/>
      <c r="G244" s="349"/>
      <c r="H244" s="205" t="s">
        <v>9</v>
      </c>
      <c r="I244" s="206" t="s">
        <v>158</v>
      </c>
      <c r="J244" s="207" t="s">
        <v>10</v>
      </c>
      <c r="K244" s="208" t="s">
        <v>360</v>
      </c>
    </row>
    <row r="245" spans="1:13" s="77" customFormat="1" ht="29.25" customHeight="1" x14ac:dyDescent="0.25">
      <c r="A245" s="333"/>
      <c r="B245" s="336"/>
      <c r="C245" s="339"/>
      <c r="D245" s="330"/>
      <c r="E245" s="343"/>
      <c r="F245" s="346"/>
      <c r="G245" s="349"/>
      <c r="H245" s="74" t="s">
        <v>11</v>
      </c>
      <c r="I245" s="75" t="s">
        <v>158</v>
      </c>
      <c r="J245" s="74" t="s">
        <v>170</v>
      </c>
      <c r="K245" s="85" t="s">
        <v>158</v>
      </c>
      <c r="M245" s="78"/>
    </row>
    <row r="246" spans="1:13" s="89" customFormat="1" ht="15.75" thickBot="1" x14ac:dyDescent="0.3">
      <c r="A246" s="357"/>
      <c r="B246" s="358"/>
      <c r="C246" s="359"/>
      <c r="D246" s="360"/>
      <c r="E246" s="361"/>
      <c r="F246" s="362"/>
      <c r="G246" s="363"/>
      <c r="H246" s="74" t="s">
        <v>12</v>
      </c>
      <c r="I246" s="204" t="s">
        <v>158</v>
      </c>
      <c r="J246" s="74"/>
      <c r="K246" s="204"/>
      <c r="M246" s="91"/>
    </row>
    <row r="247" spans="1:13" s="77" customFormat="1" ht="82.5" customHeight="1" x14ac:dyDescent="0.25">
      <c r="A247" s="332" t="s">
        <v>222</v>
      </c>
      <c r="B247" s="335">
        <f>+C247</f>
        <v>2513.8000000000002</v>
      </c>
      <c r="C247" s="338">
        <v>2513.8000000000002</v>
      </c>
      <c r="D247" s="341">
        <v>1</v>
      </c>
      <c r="E247" s="342" t="s">
        <v>168</v>
      </c>
      <c r="F247" s="202" t="s">
        <v>5</v>
      </c>
      <c r="G247" s="71" t="s">
        <v>175</v>
      </c>
      <c r="H247" s="72" t="s">
        <v>6</v>
      </c>
      <c r="I247" s="97" t="s">
        <v>158</v>
      </c>
      <c r="J247" s="72" t="s">
        <v>177</v>
      </c>
      <c r="K247" s="203" t="s">
        <v>158</v>
      </c>
    </row>
    <row r="248" spans="1:13" s="77" customFormat="1" x14ac:dyDescent="0.25">
      <c r="A248" s="333"/>
      <c r="B248" s="336"/>
      <c r="C248" s="339"/>
      <c r="D248" s="330"/>
      <c r="E248" s="343"/>
      <c r="F248" s="345" t="s">
        <v>7</v>
      </c>
      <c r="G248" s="348">
        <v>9929290</v>
      </c>
      <c r="H248" s="74" t="s">
        <v>8</v>
      </c>
      <c r="I248" s="75" t="s">
        <v>158</v>
      </c>
      <c r="J248" s="74" t="s">
        <v>176</v>
      </c>
      <c r="K248" s="204" t="s">
        <v>158</v>
      </c>
    </row>
    <row r="249" spans="1:13" s="95" customFormat="1" ht="97.5" customHeight="1" x14ac:dyDescent="0.25">
      <c r="A249" s="333"/>
      <c r="B249" s="336"/>
      <c r="C249" s="339"/>
      <c r="D249" s="330"/>
      <c r="E249" s="343"/>
      <c r="F249" s="346"/>
      <c r="G249" s="349"/>
      <c r="H249" s="205" t="s">
        <v>9</v>
      </c>
      <c r="I249" s="206" t="s">
        <v>158</v>
      </c>
      <c r="J249" s="207" t="s">
        <v>10</v>
      </c>
      <c r="K249" s="208" t="s">
        <v>357</v>
      </c>
    </row>
    <row r="250" spans="1:13" s="77" customFormat="1" ht="29.25" customHeight="1" x14ac:dyDescent="0.25">
      <c r="A250" s="333"/>
      <c r="B250" s="336"/>
      <c r="C250" s="339"/>
      <c r="D250" s="330"/>
      <c r="E250" s="343"/>
      <c r="F250" s="346"/>
      <c r="G250" s="349"/>
      <c r="H250" s="74" t="s">
        <v>11</v>
      </c>
      <c r="I250" s="75" t="s">
        <v>158</v>
      </c>
      <c r="J250" s="74" t="s">
        <v>170</v>
      </c>
      <c r="K250" s="85" t="s">
        <v>158</v>
      </c>
      <c r="M250" s="78"/>
    </row>
    <row r="251" spans="1:13" s="89" customFormat="1" ht="15.75" thickBot="1" x14ac:dyDescent="0.3">
      <c r="A251" s="357"/>
      <c r="B251" s="358"/>
      <c r="C251" s="359"/>
      <c r="D251" s="360"/>
      <c r="E251" s="361"/>
      <c r="F251" s="362"/>
      <c r="G251" s="363"/>
      <c r="H251" s="74" t="s">
        <v>12</v>
      </c>
      <c r="I251" s="204" t="s">
        <v>158</v>
      </c>
      <c r="J251" s="74"/>
      <c r="K251" s="204"/>
      <c r="M251" s="91"/>
    </row>
    <row r="252" spans="1:13" s="77" customFormat="1" ht="82.5" customHeight="1" x14ac:dyDescent="0.25">
      <c r="A252" s="332" t="s">
        <v>222</v>
      </c>
      <c r="B252" s="335">
        <f>+C252</f>
        <v>199.12</v>
      </c>
      <c r="C252" s="338">
        <v>199.12</v>
      </c>
      <c r="D252" s="341">
        <v>1</v>
      </c>
      <c r="E252" s="342" t="s">
        <v>168</v>
      </c>
      <c r="F252" s="202" t="s">
        <v>5</v>
      </c>
      <c r="G252" s="71" t="s">
        <v>175</v>
      </c>
      <c r="H252" s="72" t="s">
        <v>6</v>
      </c>
      <c r="I252" s="97" t="s">
        <v>158</v>
      </c>
      <c r="J252" s="72" t="s">
        <v>177</v>
      </c>
      <c r="K252" s="203" t="s">
        <v>158</v>
      </c>
    </row>
    <row r="253" spans="1:13" s="77" customFormat="1" x14ac:dyDescent="0.25">
      <c r="A253" s="333"/>
      <c r="B253" s="336"/>
      <c r="C253" s="339"/>
      <c r="D253" s="330"/>
      <c r="E253" s="343"/>
      <c r="F253" s="345" t="s">
        <v>7</v>
      </c>
      <c r="G253" s="348">
        <v>9929290</v>
      </c>
      <c r="H253" s="74" t="s">
        <v>8</v>
      </c>
      <c r="I253" s="75" t="s">
        <v>158</v>
      </c>
      <c r="J253" s="74" t="s">
        <v>176</v>
      </c>
      <c r="K253" s="204" t="s">
        <v>158</v>
      </c>
    </row>
    <row r="254" spans="1:13" s="95" customFormat="1" ht="112.5" customHeight="1" x14ac:dyDescent="0.25">
      <c r="A254" s="333"/>
      <c r="B254" s="336"/>
      <c r="C254" s="339"/>
      <c r="D254" s="330"/>
      <c r="E254" s="343"/>
      <c r="F254" s="346"/>
      <c r="G254" s="349"/>
      <c r="H254" s="205" t="s">
        <v>9</v>
      </c>
      <c r="I254" s="206" t="s">
        <v>158</v>
      </c>
      <c r="J254" s="207" t="s">
        <v>10</v>
      </c>
      <c r="K254" s="208" t="s">
        <v>358</v>
      </c>
    </row>
    <row r="255" spans="1:13" s="77" customFormat="1" ht="29.25" customHeight="1" x14ac:dyDescent="0.25">
      <c r="A255" s="333"/>
      <c r="B255" s="336"/>
      <c r="C255" s="339"/>
      <c r="D255" s="330"/>
      <c r="E255" s="343"/>
      <c r="F255" s="346"/>
      <c r="G255" s="349"/>
      <c r="H255" s="74" t="s">
        <v>11</v>
      </c>
      <c r="I255" s="75" t="s">
        <v>158</v>
      </c>
      <c r="J255" s="74" t="s">
        <v>170</v>
      </c>
      <c r="K255" s="85" t="s">
        <v>158</v>
      </c>
      <c r="M255" s="78"/>
    </row>
    <row r="256" spans="1:13" s="89" customFormat="1" ht="15.75" thickBot="1" x14ac:dyDescent="0.3">
      <c r="A256" s="357"/>
      <c r="B256" s="358"/>
      <c r="C256" s="359"/>
      <c r="D256" s="360"/>
      <c r="E256" s="361"/>
      <c r="F256" s="362"/>
      <c r="G256" s="363"/>
      <c r="H256" s="74" t="s">
        <v>12</v>
      </c>
      <c r="I256" s="204" t="s">
        <v>158</v>
      </c>
      <c r="J256" s="74"/>
      <c r="K256" s="204"/>
      <c r="M256" s="91"/>
    </row>
    <row r="257" spans="1:13" s="77" customFormat="1" ht="82.5" customHeight="1" x14ac:dyDescent="0.25">
      <c r="A257" s="332" t="s">
        <v>222</v>
      </c>
      <c r="B257" s="335">
        <f>+C257</f>
        <v>159</v>
      </c>
      <c r="C257" s="338">
        <v>159</v>
      </c>
      <c r="D257" s="341">
        <v>1</v>
      </c>
      <c r="E257" s="342" t="s">
        <v>168</v>
      </c>
      <c r="F257" s="202" t="s">
        <v>5</v>
      </c>
      <c r="G257" s="71" t="s">
        <v>175</v>
      </c>
      <c r="H257" s="72" t="s">
        <v>6</v>
      </c>
      <c r="I257" s="97" t="s">
        <v>158</v>
      </c>
      <c r="J257" s="72" t="s">
        <v>177</v>
      </c>
      <c r="K257" s="203" t="s">
        <v>158</v>
      </c>
    </row>
    <row r="258" spans="1:13" s="77" customFormat="1" x14ac:dyDescent="0.25">
      <c r="A258" s="333"/>
      <c r="B258" s="336"/>
      <c r="C258" s="339"/>
      <c r="D258" s="330"/>
      <c r="E258" s="343"/>
      <c r="F258" s="345" t="s">
        <v>7</v>
      </c>
      <c r="G258" s="348">
        <v>9929290</v>
      </c>
      <c r="H258" s="74" t="s">
        <v>8</v>
      </c>
      <c r="I258" s="75" t="s">
        <v>158</v>
      </c>
      <c r="J258" s="74" t="s">
        <v>176</v>
      </c>
      <c r="K258" s="204" t="s">
        <v>158</v>
      </c>
    </row>
    <row r="259" spans="1:13" s="95" customFormat="1" ht="115.5" customHeight="1" x14ac:dyDescent="0.25">
      <c r="A259" s="333"/>
      <c r="B259" s="336"/>
      <c r="C259" s="339"/>
      <c r="D259" s="330"/>
      <c r="E259" s="343"/>
      <c r="F259" s="346"/>
      <c r="G259" s="349"/>
      <c r="H259" s="205" t="s">
        <v>9</v>
      </c>
      <c r="I259" s="206" t="s">
        <v>158</v>
      </c>
      <c r="J259" s="207" t="s">
        <v>10</v>
      </c>
      <c r="K259" s="208" t="s">
        <v>359</v>
      </c>
    </row>
    <row r="260" spans="1:13" s="77" customFormat="1" ht="29.25" customHeight="1" x14ac:dyDescent="0.25">
      <c r="A260" s="333"/>
      <c r="B260" s="336"/>
      <c r="C260" s="339"/>
      <c r="D260" s="330"/>
      <c r="E260" s="343"/>
      <c r="F260" s="346"/>
      <c r="G260" s="349"/>
      <c r="H260" s="74" t="s">
        <v>11</v>
      </c>
      <c r="I260" s="75" t="s">
        <v>158</v>
      </c>
      <c r="J260" s="74" t="s">
        <v>170</v>
      </c>
      <c r="K260" s="85" t="s">
        <v>158</v>
      </c>
      <c r="M260" s="78"/>
    </row>
    <row r="261" spans="1:13" s="89" customFormat="1" x14ac:dyDescent="0.25">
      <c r="A261" s="357"/>
      <c r="B261" s="358"/>
      <c r="C261" s="359"/>
      <c r="D261" s="360"/>
      <c r="E261" s="361"/>
      <c r="F261" s="362"/>
      <c r="G261" s="363"/>
      <c r="H261" s="74" t="s">
        <v>12</v>
      </c>
      <c r="I261" s="204" t="s">
        <v>158</v>
      </c>
      <c r="J261" s="74"/>
      <c r="K261" s="204"/>
      <c r="M261" s="91"/>
    </row>
    <row r="262" spans="1:13" ht="42.75" customHeight="1" thickBot="1" x14ac:dyDescent="0.3">
      <c r="A262" s="124" t="s">
        <v>178</v>
      </c>
      <c r="B262" s="123">
        <f>+SUM(B12:B261)</f>
        <v>589263.26000000024</v>
      </c>
      <c r="C262" s="98"/>
      <c r="D262" s="98"/>
      <c r="E262" s="98"/>
      <c r="F262" s="98"/>
      <c r="G262" s="98"/>
      <c r="H262" s="98"/>
      <c r="I262" s="98"/>
      <c r="J262" s="98"/>
      <c r="K262" s="98"/>
      <c r="L262" s="96"/>
    </row>
    <row r="263" spans="1:13" x14ac:dyDescent="0.25">
      <c r="A263" s="86"/>
      <c r="B263" s="78"/>
      <c r="C263" s="125"/>
      <c r="D263" s="77"/>
      <c r="E263" s="77"/>
      <c r="F263" s="78"/>
      <c r="G263" s="77"/>
      <c r="H263" s="77"/>
      <c r="I263" s="77"/>
      <c r="J263" s="77"/>
      <c r="K263" s="87"/>
    </row>
    <row r="264" spans="1:13" ht="23.25" x14ac:dyDescent="0.35">
      <c r="A264" s="86"/>
      <c r="B264" s="251">
        <f>+[1]Sheet1!$AL$308</f>
        <v>589263.26</v>
      </c>
      <c r="C264" s="77"/>
      <c r="D264" s="77"/>
      <c r="E264" s="77"/>
      <c r="F264" s="127"/>
      <c r="G264" s="77"/>
      <c r="H264" s="77"/>
      <c r="I264" s="77"/>
      <c r="J264" s="77"/>
      <c r="K264" s="87"/>
    </row>
    <row r="265" spans="1:13" ht="23.25" x14ac:dyDescent="0.35">
      <c r="A265" s="86"/>
      <c r="B265" s="251">
        <f>+B262-B264</f>
        <v>0</v>
      </c>
      <c r="C265" s="77"/>
      <c r="D265" s="77"/>
      <c r="E265" s="77"/>
      <c r="F265" s="127"/>
      <c r="G265" s="77"/>
      <c r="H265" s="77"/>
      <c r="I265" s="77"/>
      <c r="J265" s="77"/>
      <c r="K265" s="87"/>
    </row>
    <row r="266" spans="1:13" ht="23.25" x14ac:dyDescent="0.35">
      <c r="A266" s="86"/>
      <c r="B266" s="126"/>
      <c r="C266" s="77"/>
      <c r="D266" s="77"/>
      <c r="E266" s="77"/>
      <c r="F266" s="127"/>
      <c r="G266" s="77"/>
      <c r="H266" s="77"/>
      <c r="I266" s="77"/>
      <c r="J266" s="77"/>
      <c r="K266" s="87"/>
    </row>
    <row r="267" spans="1:13" ht="23.25" x14ac:dyDescent="0.35">
      <c r="A267" s="86"/>
      <c r="B267" s="126"/>
      <c r="C267" s="77"/>
      <c r="D267" s="77"/>
      <c r="E267" s="77"/>
      <c r="F267" s="127"/>
      <c r="G267" s="77"/>
      <c r="H267" s="77"/>
      <c r="I267" s="77"/>
      <c r="J267" s="77"/>
      <c r="K267" s="87"/>
    </row>
    <row r="268" spans="1:13" s="177" customFormat="1" ht="21" x14ac:dyDescent="0.35">
      <c r="A268" s="176" t="s">
        <v>71</v>
      </c>
      <c r="B268" s="181" t="s">
        <v>214</v>
      </c>
      <c r="C268" s="182"/>
      <c r="D268" s="182"/>
      <c r="E268" s="182"/>
      <c r="F268" s="182"/>
      <c r="G268" s="367" t="s">
        <v>261</v>
      </c>
      <c r="H268" s="367"/>
      <c r="I268" s="367"/>
      <c r="J268" s="181"/>
      <c r="K268" s="178"/>
    </row>
    <row r="269" spans="1:13" s="177" customFormat="1" ht="21" x14ac:dyDescent="0.35">
      <c r="A269" s="179"/>
      <c r="B269" s="181" t="s">
        <v>201</v>
      </c>
      <c r="C269" s="182"/>
      <c r="D269" s="182"/>
      <c r="E269" s="182"/>
      <c r="F269" s="182"/>
      <c r="G269" s="367"/>
      <c r="H269" s="367"/>
      <c r="I269" s="367"/>
      <c r="J269" s="367"/>
      <c r="K269" s="178"/>
    </row>
    <row r="270" spans="1:13" s="180" customFormat="1" ht="21" x14ac:dyDescent="0.35">
      <c r="A270" s="183"/>
      <c r="B270" s="184"/>
      <c r="C270" s="185"/>
      <c r="D270" s="185"/>
      <c r="E270" s="185"/>
      <c r="F270" s="185"/>
      <c r="G270" s="185"/>
      <c r="H270" s="184"/>
      <c r="I270" s="184"/>
      <c r="J270" s="184"/>
      <c r="K270" s="186"/>
    </row>
  </sheetData>
  <mergeCells count="364">
    <mergeCell ref="A182:A186"/>
    <mergeCell ref="B182:B186"/>
    <mergeCell ref="C182:C186"/>
    <mergeCell ref="D182:D186"/>
    <mergeCell ref="E182:E186"/>
    <mergeCell ref="F183:F186"/>
    <mergeCell ref="G183:G186"/>
    <mergeCell ref="A212:A216"/>
    <mergeCell ref="B212:B216"/>
    <mergeCell ref="C212:C216"/>
    <mergeCell ref="D212:D216"/>
    <mergeCell ref="E212:E216"/>
    <mergeCell ref="F213:F216"/>
    <mergeCell ref="G213:G216"/>
    <mergeCell ref="E197:E201"/>
    <mergeCell ref="F198:F201"/>
    <mergeCell ref="G198:G201"/>
    <mergeCell ref="E192:E196"/>
    <mergeCell ref="A207:A211"/>
    <mergeCell ref="B207:B211"/>
    <mergeCell ref="C207:C211"/>
    <mergeCell ref="D207:D211"/>
    <mergeCell ref="E207:E211"/>
    <mergeCell ref="F208:F211"/>
    <mergeCell ref="B172:B176"/>
    <mergeCell ref="C172:C176"/>
    <mergeCell ref="D172:D176"/>
    <mergeCell ref="E172:E176"/>
    <mergeCell ref="F173:F176"/>
    <mergeCell ref="G173:G176"/>
    <mergeCell ref="A177:A181"/>
    <mergeCell ref="B177:B181"/>
    <mergeCell ref="C177:C181"/>
    <mergeCell ref="D177:D181"/>
    <mergeCell ref="E177:E181"/>
    <mergeCell ref="F178:F181"/>
    <mergeCell ref="G178:G181"/>
    <mergeCell ref="A112:A116"/>
    <mergeCell ref="B112:B116"/>
    <mergeCell ref="C112:C116"/>
    <mergeCell ref="D112:D116"/>
    <mergeCell ref="E112:E116"/>
    <mergeCell ref="F113:F116"/>
    <mergeCell ref="G113:G116"/>
    <mergeCell ref="A102:A106"/>
    <mergeCell ref="B102:B106"/>
    <mergeCell ref="C102:C106"/>
    <mergeCell ref="D102:D106"/>
    <mergeCell ref="E102:E106"/>
    <mergeCell ref="F103:F106"/>
    <mergeCell ref="G103:G106"/>
    <mergeCell ref="A107:A111"/>
    <mergeCell ref="B107:B111"/>
    <mergeCell ref="C107:C111"/>
    <mergeCell ref="D107:D111"/>
    <mergeCell ref="E107:E111"/>
    <mergeCell ref="F108:F111"/>
    <mergeCell ref="G108:G111"/>
    <mergeCell ref="A92:A96"/>
    <mergeCell ref="B92:B96"/>
    <mergeCell ref="C92:C96"/>
    <mergeCell ref="D92:D96"/>
    <mergeCell ref="E92:E96"/>
    <mergeCell ref="F93:F96"/>
    <mergeCell ref="G93:G96"/>
    <mergeCell ref="A97:A101"/>
    <mergeCell ref="B97:B101"/>
    <mergeCell ref="C97:C101"/>
    <mergeCell ref="D97:D101"/>
    <mergeCell ref="E97:E101"/>
    <mergeCell ref="F98:F101"/>
    <mergeCell ref="G98:G101"/>
    <mergeCell ref="A82:A86"/>
    <mergeCell ref="B82:B86"/>
    <mergeCell ref="C82:C86"/>
    <mergeCell ref="D82:D86"/>
    <mergeCell ref="E82:E86"/>
    <mergeCell ref="F83:F86"/>
    <mergeCell ref="G83:G86"/>
    <mergeCell ref="A87:A91"/>
    <mergeCell ref="B87:B91"/>
    <mergeCell ref="C87:C91"/>
    <mergeCell ref="D87:D91"/>
    <mergeCell ref="E87:E91"/>
    <mergeCell ref="F88:F91"/>
    <mergeCell ref="G88:G91"/>
    <mergeCell ref="B72:B76"/>
    <mergeCell ref="C72:C76"/>
    <mergeCell ref="D72:D76"/>
    <mergeCell ref="E72:E76"/>
    <mergeCell ref="F73:F76"/>
    <mergeCell ref="G73:G76"/>
    <mergeCell ref="A77:A81"/>
    <mergeCell ref="B77:B81"/>
    <mergeCell ref="C77:C81"/>
    <mergeCell ref="D77:D81"/>
    <mergeCell ref="E77:E81"/>
    <mergeCell ref="F78:F81"/>
    <mergeCell ref="G78:G81"/>
    <mergeCell ref="F188:F191"/>
    <mergeCell ref="G188:G191"/>
    <mergeCell ref="E187:E191"/>
    <mergeCell ref="A172:A176"/>
    <mergeCell ref="E52:E56"/>
    <mergeCell ref="F53:F56"/>
    <mergeCell ref="G53:G56"/>
    <mergeCell ref="A57:A61"/>
    <mergeCell ref="B57:B61"/>
    <mergeCell ref="C57:C61"/>
    <mergeCell ref="D57:D61"/>
    <mergeCell ref="E57:E61"/>
    <mergeCell ref="F58:F61"/>
    <mergeCell ref="G58:G61"/>
    <mergeCell ref="A62:A66"/>
    <mergeCell ref="B62:B66"/>
    <mergeCell ref="C62:C66"/>
    <mergeCell ref="D62:D66"/>
    <mergeCell ref="E62:E66"/>
    <mergeCell ref="F63:F66"/>
    <mergeCell ref="G63:G66"/>
    <mergeCell ref="A67:A71"/>
    <mergeCell ref="B67:B71"/>
    <mergeCell ref="C67:C71"/>
    <mergeCell ref="B202:B206"/>
    <mergeCell ref="C202:C206"/>
    <mergeCell ref="D202:D206"/>
    <mergeCell ref="E202:E206"/>
    <mergeCell ref="F203:F206"/>
    <mergeCell ref="G203:G206"/>
    <mergeCell ref="A197:A201"/>
    <mergeCell ref="B197:B201"/>
    <mergeCell ref="C197:C201"/>
    <mergeCell ref="D197:D201"/>
    <mergeCell ref="A152:A156"/>
    <mergeCell ref="B152:B156"/>
    <mergeCell ref="C152:C156"/>
    <mergeCell ref="D152:D156"/>
    <mergeCell ref="E152:E156"/>
    <mergeCell ref="F153:F156"/>
    <mergeCell ref="G153:G156"/>
    <mergeCell ref="A192:A196"/>
    <mergeCell ref="B192:B196"/>
    <mergeCell ref="C192:C196"/>
    <mergeCell ref="D192:D196"/>
    <mergeCell ref="F193:F196"/>
    <mergeCell ref="G193:G196"/>
    <mergeCell ref="A157:A161"/>
    <mergeCell ref="B157:B161"/>
    <mergeCell ref="C157:C161"/>
    <mergeCell ref="D157:D161"/>
    <mergeCell ref="E157:E161"/>
    <mergeCell ref="F158:F161"/>
    <mergeCell ref="G158:G161"/>
    <mergeCell ref="A187:A191"/>
    <mergeCell ref="B187:B191"/>
    <mergeCell ref="C187:C191"/>
    <mergeCell ref="D187:D191"/>
    <mergeCell ref="A132:A136"/>
    <mergeCell ref="B132:B136"/>
    <mergeCell ref="C132:C136"/>
    <mergeCell ref="D132:D136"/>
    <mergeCell ref="E132:E136"/>
    <mergeCell ref="F133:F136"/>
    <mergeCell ref="G133:G136"/>
    <mergeCell ref="A137:A141"/>
    <mergeCell ref="B137:B141"/>
    <mergeCell ref="F138:F141"/>
    <mergeCell ref="G138:G141"/>
    <mergeCell ref="C137:C138"/>
    <mergeCell ref="E137:E138"/>
    <mergeCell ref="D122:D126"/>
    <mergeCell ref="E122:E126"/>
    <mergeCell ref="F123:F126"/>
    <mergeCell ref="G123:G126"/>
    <mergeCell ref="A127:A131"/>
    <mergeCell ref="B127:B131"/>
    <mergeCell ref="C127:C131"/>
    <mergeCell ref="D127:D131"/>
    <mergeCell ref="E127:E131"/>
    <mergeCell ref="F128:F131"/>
    <mergeCell ref="G128:G131"/>
    <mergeCell ref="C122:C126"/>
    <mergeCell ref="C117:C121"/>
    <mergeCell ref="D117:D121"/>
    <mergeCell ref="E117:E121"/>
    <mergeCell ref="F118:F121"/>
    <mergeCell ref="G118:G121"/>
    <mergeCell ref="A42:A46"/>
    <mergeCell ref="B42:B46"/>
    <mergeCell ref="C42:C46"/>
    <mergeCell ref="A47:A51"/>
    <mergeCell ref="B47:B51"/>
    <mergeCell ref="C47:C51"/>
    <mergeCell ref="D47:D51"/>
    <mergeCell ref="E47:E51"/>
    <mergeCell ref="F48:F51"/>
    <mergeCell ref="G48:G51"/>
    <mergeCell ref="A52:A56"/>
    <mergeCell ref="B52:B56"/>
    <mergeCell ref="C52:C56"/>
    <mergeCell ref="D52:D56"/>
    <mergeCell ref="D67:D71"/>
    <mergeCell ref="E67:E71"/>
    <mergeCell ref="F68:F71"/>
    <mergeCell ref="G68:G71"/>
    <mergeCell ref="A72:A76"/>
    <mergeCell ref="G33:G36"/>
    <mergeCell ref="A37:A41"/>
    <mergeCell ref="B37:B41"/>
    <mergeCell ref="C37:C41"/>
    <mergeCell ref="D37:D41"/>
    <mergeCell ref="E37:E41"/>
    <mergeCell ref="F38:F41"/>
    <mergeCell ref="G38:G41"/>
    <mergeCell ref="E42:E46"/>
    <mergeCell ref="F43:F46"/>
    <mergeCell ref="G43:G46"/>
    <mergeCell ref="G163:G166"/>
    <mergeCell ref="A167:A171"/>
    <mergeCell ref="B167:B171"/>
    <mergeCell ref="G208:G211"/>
    <mergeCell ref="A232:A236"/>
    <mergeCell ref="B232:B236"/>
    <mergeCell ref="C232:C236"/>
    <mergeCell ref="A227:A231"/>
    <mergeCell ref="B227:B231"/>
    <mergeCell ref="C227:C231"/>
    <mergeCell ref="D227:D231"/>
    <mergeCell ref="E227:E231"/>
    <mergeCell ref="F228:F231"/>
    <mergeCell ref="G228:G231"/>
    <mergeCell ref="D232:D236"/>
    <mergeCell ref="E232:E236"/>
    <mergeCell ref="F233:F236"/>
    <mergeCell ref="G233:G236"/>
    <mergeCell ref="C167:C171"/>
    <mergeCell ref="D167:D171"/>
    <mergeCell ref="E167:E171"/>
    <mergeCell ref="F168:F171"/>
    <mergeCell ref="G168:G171"/>
    <mergeCell ref="A202:A206"/>
    <mergeCell ref="G143:G146"/>
    <mergeCell ref="G269:J269"/>
    <mergeCell ref="G268:I268"/>
    <mergeCell ref="A222:A226"/>
    <mergeCell ref="B222:B226"/>
    <mergeCell ref="C222:C226"/>
    <mergeCell ref="D222:D226"/>
    <mergeCell ref="E222:E226"/>
    <mergeCell ref="F223:F226"/>
    <mergeCell ref="G223:G226"/>
    <mergeCell ref="A237:A241"/>
    <mergeCell ref="B237:B241"/>
    <mergeCell ref="C237:C241"/>
    <mergeCell ref="D237:D241"/>
    <mergeCell ref="E237:E241"/>
    <mergeCell ref="F238:F241"/>
    <mergeCell ref="G238:G241"/>
    <mergeCell ref="D247:D251"/>
    <mergeCell ref="A162:A166"/>
    <mergeCell ref="B162:B166"/>
    <mergeCell ref="C162:C166"/>
    <mergeCell ref="D162:D166"/>
    <mergeCell ref="E162:E166"/>
    <mergeCell ref="F163:F166"/>
    <mergeCell ref="A257:A261"/>
    <mergeCell ref="B257:B261"/>
    <mergeCell ref="C257:C261"/>
    <mergeCell ref="D257:D261"/>
    <mergeCell ref="E257:E261"/>
    <mergeCell ref="F258:F261"/>
    <mergeCell ref="G258:G261"/>
    <mergeCell ref="A247:A251"/>
    <mergeCell ref="B247:B251"/>
    <mergeCell ref="C247:C251"/>
    <mergeCell ref="C252:C256"/>
    <mergeCell ref="D252:D256"/>
    <mergeCell ref="E252:E256"/>
    <mergeCell ref="F253:F256"/>
    <mergeCell ref="G253:G256"/>
    <mergeCell ref="A252:A256"/>
    <mergeCell ref="B252:B256"/>
    <mergeCell ref="E22:E26"/>
    <mergeCell ref="F24:F26"/>
    <mergeCell ref="A147:A151"/>
    <mergeCell ref="B147:B151"/>
    <mergeCell ref="C147:C151"/>
    <mergeCell ref="D147:D151"/>
    <mergeCell ref="B22:B26"/>
    <mergeCell ref="D42:D46"/>
    <mergeCell ref="A122:A126"/>
    <mergeCell ref="B122:B126"/>
    <mergeCell ref="A142:A146"/>
    <mergeCell ref="B142:B146"/>
    <mergeCell ref="C142:C146"/>
    <mergeCell ref="D142:D146"/>
    <mergeCell ref="E142:E146"/>
    <mergeCell ref="F143:F146"/>
    <mergeCell ref="A32:A36"/>
    <mergeCell ref="B32:B36"/>
    <mergeCell ref="C32:C36"/>
    <mergeCell ref="D32:D36"/>
    <mergeCell ref="E32:E36"/>
    <mergeCell ref="F33:F36"/>
    <mergeCell ref="A117:A121"/>
    <mergeCell ref="B117:B121"/>
    <mergeCell ref="E242:E246"/>
    <mergeCell ref="F243:F246"/>
    <mergeCell ref="G243:G246"/>
    <mergeCell ref="A242:A246"/>
    <mergeCell ref="B242:B246"/>
    <mergeCell ref="C242:C246"/>
    <mergeCell ref="D242:D246"/>
    <mergeCell ref="E247:E251"/>
    <mergeCell ref="F248:F251"/>
    <mergeCell ref="G248:G251"/>
    <mergeCell ref="A17:A21"/>
    <mergeCell ref="B17:B21"/>
    <mergeCell ref="A8:K8"/>
    <mergeCell ref="A217:A221"/>
    <mergeCell ref="B217:B221"/>
    <mergeCell ref="C217:C221"/>
    <mergeCell ref="D217:D221"/>
    <mergeCell ref="E217:E221"/>
    <mergeCell ref="F218:F221"/>
    <mergeCell ref="G218:G221"/>
    <mergeCell ref="E27:E31"/>
    <mergeCell ref="E147:E151"/>
    <mergeCell ref="F148:F151"/>
    <mergeCell ref="G148:G151"/>
    <mergeCell ref="C17:C21"/>
    <mergeCell ref="D17:D21"/>
    <mergeCell ref="E17:E21"/>
    <mergeCell ref="F18:F21"/>
    <mergeCell ref="G18:G21"/>
    <mergeCell ref="A22:A26"/>
    <mergeCell ref="A27:A31"/>
    <mergeCell ref="B27:B31"/>
    <mergeCell ref="C27:C31"/>
    <mergeCell ref="D27:D31"/>
    <mergeCell ref="G24:G26"/>
    <mergeCell ref="F29:F31"/>
    <mergeCell ref="G29:G31"/>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C22:C26"/>
    <mergeCell ref="D22:D26"/>
    <mergeCell ref="J11:K11"/>
    <mergeCell ref="A5:K5"/>
    <mergeCell ref="A6:K6"/>
  </mergeCells>
  <printOptions horizontalCentered="1"/>
  <pageMargins left="0.25" right="0.25" top="0.75" bottom="0.75" header="0.3" footer="0.3"/>
  <pageSetup scale="53" fitToWidth="0" orientation="landscape" r:id="rId1"/>
  <rowBreaks count="11" manualBreakCount="11">
    <brk id="21" max="10" man="1"/>
    <brk id="36" max="10" man="1"/>
    <brk id="61" max="10" man="1"/>
    <brk id="86" max="10" man="1"/>
    <brk id="111" max="10" man="1"/>
    <brk id="136" max="10" man="1"/>
    <brk id="156" min="4" max="10" man="1"/>
    <brk id="186" max="10" man="1"/>
    <brk id="211" max="10" man="1"/>
    <brk id="231" max="10" man="1"/>
    <brk id="25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0" t="s">
        <v>63</v>
      </c>
      <c r="B2" s="370"/>
      <c r="C2" s="370"/>
      <c r="D2" s="370"/>
      <c r="E2" s="370"/>
      <c r="F2" s="370"/>
      <c r="G2" s="370"/>
      <c r="H2" s="370"/>
      <c r="I2" s="370"/>
      <c r="J2" s="370"/>
      <c r="K2" s="370"/>
      <c r="L2" s="370"/>
      <c r="M2" s="370"/>
      <c r="N2" s="370"/>
      <c r="O2" s="253"/>
      <c r="P2" s="29"/>
      <c r="Q2" s="29"/>
      <c r="R2" s="29"/>
      <c r="S2" s="29"/>
      <c r="T2" s="29"/>
      <c r="U2" s="29"/>
      <c r="V2" s="29"/>
      <c r="W2" s="29"/>
    </row>
    <row r="3" spans="1:23" ht="18.75" x14ac:dyDescent="0.25">
      <c r="A3" s="370" t="s">
        <v>89</v>
      </c>
      <c r="B3" s="370"/>
      <c r="C3" s="370"/>
      <c r="D3" s="370"/>
      <c r="E3" s="370"/>
      <c r="F3" s="370"/>
      <c r="G3" s="370"/>
      <c r="H3" s="370"/>
      <c r="I3" s="370"/>
      <c r="J3" s="370"/>
      <c r="K3" s="370"/>
      <c r="L3" s="370"/>
      <c r="M3" s="370"/>
      <c r="N3" s="370"/>
      <c r="O3" s="253"/>
      <c r="P3" s="29"/>
      <c r="Q3" s="29"/>
      <c r="R3" s="29"/>
      <c r="S3" s="29"/>
      <c r="T3" s="29"/>
      <c r="U3" s="29"/>
      <c r="V3" s="29"/>
      <c r="W3" s="29"/>
    </row>
    <row r="4" spans="1:23" ht="15.75" customHeight="1" x14ac:dyDescent="0.25">
      <c r="A4" s="371" t="s">
        <v>64</v>
      </c>
      <c r="B4" s="371"/>
      <c r="C4" s="371"/>
      <c r="D4" s="371"/>
      <c r="E4" s="371"/>
      <c r="F4" s="371"/>
      <c r="G4" s="371"/>
      <c r="H4" s="371"/>
      <c r="I4" s="289" t="s">
        <v>65</v>
      </c>
      <c r="J4" s="290"/>
      <c r="K4" s="290"/>
      <c r="L4" s="290"/>
      <c r="M4" s="290"/>
      <c r="N4" s="290"/>
      <c r="O4" s="290"/>
      <c r="P4" s="43"/>
      <c r="Q4" s="43"/>
      <c r="R4" s="43"/>
      <c r="S4" s="43"/>
      <c r="T4" s="43"/>
      <c r="U4" s="43"/>
      <c r="V4" s="43"/>
      <c r="W4" s="43"/>
    </row>
    <row r="5" spans="1:23" ht="15.75" x14ac:dyDescent="0.25">
      <c r="A5" s="368" t="s">
        <v>66</v>
      </c>
      <c r="B5" s="368"/>
      <c r="C5" s="368"/>
      <c r="D5" s="368"/>
      <c r="E5" s="368"/>
      <c r="F5" s="368"/>
      <c r="G5" s="368"/>
      <c r="H5" s="368"/>
      <c r="I5" s="368"/>
      <c r="J5" s="368"/>
      <c r="K5" s="368"/>
      <c r="L5" s="368"/>
      <c r="M5" s="368"/>
      <c r="N5" s="368"/>
      <c r="O5" s="282"/>
      <c r="P5" s="29"/>
      <c r="Q5" s="29"/>
      <c r="R5" s="29"/>
      <c r="S5" s="29"/>
      <c r="T5" s="29"/>
      <c r="U5" s="29"/>
      <c r="V5" s="29"/>
      <c r="W5" s="29"/>
    </row>
    <row r="6" spans="1:23" ht="15.75" x14ac:dyDescent="0.25">
      <c r="A6" s="368" t="s">
        <v>73</v>
      </c>
      <c r="B6" s="368"/>
      <c r="C6" s="368"/>
      <c r="D6" s="368"/>
      <c r="E6" s="368"/>
      <c r="F6" s="368"/>
      <c r="G6" s="368"/>
      <c r="H6" s="368"/>
      <c r="I6" s="368"/>
      <c r="J6" s="368"/>
      <c r="K6" s="368"/>
      <c r="L6" s="368"/>
      <c r="M6" s="368"/>
      <c r="N6" s="368"/>
      <c r="O6" s="282"/>
      <c r="P6" s="29"/>
      <c r="Q6" s="29"/>
      <c r="R6" s="29"/>
      <c r="S6" s="29"/>
      <c r="T6" s="29"/>
      <c r="U6" s="29"/>
      <c r="V6" s="29"/>
      <c r="W6" s="29"/>
    </row>
    <row r="7" spans="1:23" ht="15.75" x14ac:dyDescent="0.25">
      <c r="A7" s="368" t="s">
        <v>61</v>
      </c>
      <c r="B7" s="368"/>
      <c r="C7" s="368"/>
      <c r="D7" s="368"/>
      <c r="E7" s="368"/>
      <c r="F7" s="368"/>
      <c r="G7" s="368"/>
      <c r="H7" s="368"/>
      <c r="I7" s="368"/>
      <c r="J7" s="368"/>
      <c r="K7" s="368"/>
      <c r="L7" s="368"/>
      <c r="M7" s="368"/>
      <c r="N7" s="368"/>
      <c r="O7" s="282"/>
      <c r="P7" s="29"/>
      <c r="Q7" s="29"/>
      <c r="R7" s="29"/>
      <c r="S7" s="29"/>
      <c r="T7" s="29"/>
      <c r="U7" s="29"/>
      <c r="V7" s="29"/>
      <c r="W7" s="29"/>
    </row>
    <row r="8" spans="1:23" ht="15.75" x14ac:dyDescent="0.25">
      <c r="A8" s="368" t="s">
        <v>67</v>
      </c>
      <c r="B8" s="368"/>
      <c r="C8" s="368"/>
      <c r="D8" s="368"/>
      <c r="E8" s="368"/>
      <c r="F8" s="368"/>
      <c r="G8" s="368"/>
      <c r="H8" s="368"/>
      <c r="I8" s="368"/>
      <c r="J8" s="368"/>
      <c r="K8" s="368"/>
      <c r="L8" s="368"/>
      <c r="M8" s="368"/>
      <c r="N8" s="368"/>
      <c r="O8" s="282"/>
      <c r="P8" s="29"/>
      <c r="Q8" s="29"/>
      <c r="R8" s="29"/>
      <c r="S8" s="29"/>
      <c r="T8" s="29"/>
      <c r="U8" s="29"/>
      <c r="V8" s="29"/>
      <c r="W8" s="29"/>
    </row>
    <row r="9" spans="1:23" ht="15.75" x14ac:dyDescent="0.25">
      <c r="A9" s="368" t="s">
        <v>90</v>
      </c>
      <c r="B9" s="368"/>
      <c r="C9" s="368"/>
      <c r="D9" s="368"/>
      <c r="E9" s="368"/>
      <c r="F9" s="368"/>
      <c r="G9" s="368"/>
      <c r="H9" s="368"/>
      <c r="I9" s="368"/>
      <c r="J9" s="368"/>
      <c r="K9" s="368"/>
      <c r="L9" s="368"/>
      <c r="M9" s="368"/>
      <c r="N9" s="368"/>
      <c r="O9" s="282"/>
      <c r="P9" s="29"/>
      <c r="Q9" s="29"/>
      <c r="R9" s="29"/>
      <c r="S9" s="29"/>
      <c r="T9" s="29"/>
      <c r="U9" s="29"/>
      <c r="V9" s="29"/>
      <c r="W9" s="29"/>
    </row>
    <row r="10" spans="1:23" ht="21" customHeight="1" x14ac:dyDescent="0.35">
      <c r="A10" s="369" t="s">
        <v>91</v>
      </c>
      <c r="B10" s="369"/>
      <c r="C10" s="369"/>
      <c r="D10" s="369"/>
      <c r="E10" s="369"/>
      <c r="F10" s="369"/>
      <c r="G10" s="369"/>
      <c r="H10" s="369"/>
      <c r="I10" s="369"/>
      <c r="J10" s="369"/>
      <c r="K10" s="369"/>
      <c r="L10" s="369"/>
      <c r="M10" s="369"/>
      <c r="N10" s="369"/>
      <c r="O10" s="36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0" t="s">
        <v>63</v>
      </c>
      <c r="B43" s="370"/>
      <c r="C43" s="370"/>
      <c r="D43" s="370"/>
      <c r="E43" s="370"/>
      <c r="F43" s="370"/>
      <c r="G43" s="370"/>
      <c r="H43" s="370"/>
      <c r="I43" s="370"/>
      <c r="J43" s="370"/>
      <c r="K43" s="370"/>
      <c r="L43" s="370"/>
      <c r="M43" s="370"/>
      <c r="N43" s="370"/>
      <c r="O43" s="370"/>
    </row>
    <row r="44" spans="1:15" ht="18.75" x14ac:dyDescent="0.25">
      <c r="A44" s="370" t="s">
        <v>89</v>
      </c>
      <c r="B44" s="370"/>
      <c r="C44" s="370"/>
      <c r="D44" s="370"/>
      <c r="E44" s="370"/>
      <c r="F44" s="370"/>
      <c r="G44" s="370"/>
      <c r="H44" s="370"/>
      <c r="I44" s="370"/>
      <c r="J44" s="370"/>
      <c r="K44" s="370"/>
      <c r="L44" s="370"/>
      <c r="M44" s="370"/>
      <c r="N44" s="370"/>
      <c r="O44" s="370"/>
    </row>
    <row r="45" spans="1:15" ht="15.75" x14ac:dyDescent="0.25">
      <c r="A45" s="371" t="s">
        <v>64</v>
      </c>
      <c r="B45" s="371"/>
      <c r="C45" s="371"/>
      <c r="D45" s="371"/>
      <c r="E45" s="371"/>
      <c r="F45" s="371"/>
      <c r="G45" s="371"/>
      <c r="H45" s="371"/>
      <c r="I45" s="289" t="s">
        <v>65</v>
      </c>
      <c r="J45" s="290"/>
      <c r="K45" s="290"/>
      <c r="L45" s="290"/>
      <c r="M45" s="290"/>
      <c r="N45" s="290"/>
      <c r="O45" s="291"/>
    </row>
    <row r="46" spans="1:15" ht="15.75" x14ac:dyDescent="0.25">
      <c r="A46" s="368" t="s">
        <v>66</v>
      </c>
      <c r="B46" s="368"/>
      <c r="C46" s="368"/>
      <c r="D46" s="368"/>
      <c r="E46" s="368"/>
      <c r="F46" s="368"/>
      <c r="G46" s="368"/>
      <c r="H46" s="368"/>
      <c r="I46" s="368"/>
      <c r="J46" s="368"/>
      <c r="K46" s="368"/>
      <c r="L46" s="368"/>
      <c r="M46" s="368"/>
      <c r="N46" s="368"/>
      <c r="O46" s="368"/>
    </row>
    <row r="47" spans="1:15" ht="15.75" x14ac:dyDescent="0.25">
      <c r="A47" s="368" t="s">
        <v>73</v>
      </c>
      <c r="B47" s="368"/>
      <c r="C47" s="368"/>
      <c r="D47" s="368"/>
      <c r="E47" s="368"/>
      <c r="F47" s="368"/>
      <c r="G47" s="368"/>
      <c r="H47" s="368"/>
      <c r="I47" s="368"/>
      <c r="J47" s="368"/>
      <c r="K47" s="368"/>
      <c r="L47" s="368"/>
      <c r="M47" s="368"/>
      <c r="N47" s="368"/>
      <c r="O47" s="368"/>
    </row>
    <row r="48" spans="1:15" ht="15.75" x14ac:dyDescent="0.25">
      <c r="A48" s="368" t="s">
        <v>61</v>
      </c>
      <c r="B48" s="368"/>
      <c r="C48" s="368"/>
      <c r="D48" s="368"/>
      <c r="E48" s="368"/>
      <c r="F48" s="368"/>
      <c r="G48" s="368"/>
      <c r="H48" s="368"/>
      <c r="I48" s="368"/>
      <c r="J48" s="368"/>
      <c r="K48" s="368"/>
      <c r="L48" s="368"/>
      <c r="M48" s="368"/>
      <c r="N48" s="368"/>
      <c r="O48" s="368"/>
    </row>
    <row r="49" spans="1:15" ht="15.75" x14ac:dyDescent="0.25">
      <c r="A49" s="368" t="s">
        <v>67</v>
      </c>
      <c r="B49" s="368"/>
      <c r="C49" s="368"/>
      <c r="D49" s="368"/>
      <c r="E49" s="368"/>
      <c r="F49" s="368"/>
      <c r="G49" s="368"/>
      <c r="H49" s="368"/>
      <c r="I49" s="368"/>
      <c r="J49" s="368"/>
      <c r="K49" s="368"/>
      <c r="L49" s="368"/>
      <c r="M49" s="368"/>
      <c r="N49" s="368"/>
      <c r="O49" s="368"/>
    </row>
    <row r="50" spans="1:15" ht="15.75" x14ac:dyDescent="0.25">
      <c r="A50" s="368" t="s">
        <v>90</v>
      </c>
      <c r="B50" s="368"/>
      <c r="C50" s="368"/>
      <c r="D50" s="368"/>
      <c r="E50" s="368"/>
      <c r="F50" s="368"/>
      <c r="G50" s="368"/>
      <c r="H50" s="368"/>
      <c r="I50" s="368"/>
      <c r="J50" s="368"/>
      <c r="K50" s="368"/>
      <c r="L50" s="368"/>
      <c r="M50" s="368"/>
      <c r="N50" s="368"/>
      <c r="O50" s="368"/>
    </row>
    <row r="51" spans="1:15" ht="21" x14ac:dyDescent="0.35">
      <c r="A51" s="369" t="s">
        <v>106</v>
      </c>
      <c r="B51" s="369"/>
      <c r="C51" s="369"/>
      <c r="D51" s="369"/>
      <c r="E51" s="369"/>
      <c r="F51" s="369"/>
      <c r="G51" s="369"/>
      <c r="H51" s="369"/>
      <c r="I51" s="369"/>
      <c r="J51" s="369"/>
      <c r="K51" s="369"/>
      <c r="L51" s="369"/>
      <c r="M51" s="369"/>
      <c r="N51" s="369"/>
      <c r="O51" s="36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78" t="s">
        <v>63</v>
      </c>
      <c r="B2" s="378"/>
      <c r="C2" s="378"/>
      <c r="D2" s="378"/>
      <c r="E2" s="378"/>
    </row>
    <row r="3" spans="1:5" ht="18.75" x14ac:dyDescent="0.25">
      <c r="A3" s="378" t="str">
        <f>+'Numeral 2'!A3:E3</f>
        <v>Dirección Administrativa</v>
      </c>
      <c r="B3" s="378"/>
      <c r="C3" s="378"/>
      <c r="D3" s="378"/>
      <c r="E3" s="378"/>
    </row>
    <row r="4" spans="1:5" ht="15.75" customHeight="1" x14ac:dyDescent="0.25">
      <c r="A4" s="289" t="s">
        <v>256</v>
      </c>
      <c r="B4" s="291"/>
      <c r="C4" s="379" t="s">
        <v>162</v>
      </c>
      <c r="D4" s="380"/>
      <c r="E4" s="381"/>
    </row>
    <row r="5" spans="1:5" ht="15.75" customHeight="1" x14ac:dyDescent="0.25">
      <c r="A5" s="289" t="s">
        <v>164</v>
      </c>
      <c r="B5" s="290"/>
      <c r="C5" s="290"/>
      <c r="D5" s="290"/>
      <c r="E5" s="291"/>
    </row>
    <row r="6" spans="1:5" ht="15.75" x14ac:dyDescent="0.25">
      <c r="A6" s="371" t="str">
        <f>+'Numeral 2'!A6:E6</f>
        <v xml:space="preserve">Sub director (a):  Geovana Lissette Quiñonez Mendoza </v>
      </c>
      <c r="B6" s="371"/>
      <c r="C6" s="371"/>
      <c r="D6" s="371"/>
      <c r="E6" s="371"/>
    </row>
    <row r="7" spans="1:5" ht="15.75" x14ac:dyDescent="0.25">
      <c r="A7" s="383" t="str">
        <f>+'Numeral 2'!A7:E7</f>
        <v>Responsable de Actualización de la información: Alma Griselda Pérez Cuc</v>
      </c>
      <c r="B7" s="383"/>
      <c r="C7" s="383"/>
      <c r="D7" s="383"/>
      <c r="E7" s="383"/>
    </row>
    <row r="8" spans="1:5" ht="15.75" x14ac:dyDescent="0.25">
      <c r="A8" s="371" t="str">
        <f>+'Numeral 11, Bienes y servicios'!A7:K7</f>
        <v>Mes de Actualización: Noviembre 2020</v>
      </c>
      <c r="B8" s="371"/>
      <c r="C8" s="371"/>
      <c r="D8" s="371"/>
      <c r="E8" s="371"/>
    </row>
    <row r="9" spans="1:5" ht="15.75" x14ac:dyDescent="0.25">
      <c r="A9" s="371" t="s">
        <v>108</v>
      </c>
      <c r="B9" s="371"/>
      <c r="C9" s="371"/>
      <c r="D9" s="371"/>
      <c r="E9" s="371"/>
    </row>
    <row r="10" spans="1:5" ht="21" customHeight="1" x14ac:dyDescent="0.35">
      <c r="A10" s="382" t="s">
        <v>58</v>
      </c>
      <c r="B10" s="382"/>
      <c r="C10" s="382"/>
      <c r="D10" s="382"/>
      <c r="E10" s="382"/>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5" t="s">
        <v>152</v>
      </c>
      <c r="C14" s="376"/>
      <c r="D14" s="377"/>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214</v>
      </c>
      <c r="C22" s="372" t="s">
        <v>254</v>
      </c>
      <c r="D22" s="373"/>
      <c r="E22" s="191"/>
      <c r="K22" s="163"/>
    </row>
    <row r="23" spans="1:11" s="145" customFormat="1" x14ac:dyDescent="0.25">
      <c r="A23" s="187"/>
      <c r="B23" s="190" t="s">
        <v>201</v>
      </c>
      <c r="C23" s="374"/>
      <c r="D23" s="374"/>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0" t="s">
        <v>63</v>
      </c>
      <c r="B2" s="370"/>
      <c r="C2" s="370"/>
      <c r="D2" s="370"/>
      <c r="E2" s="32"/>
    </row>
    <row r="3" spans="1:5" ht="18.75" x14ac:dyDescent="0.25">
      <c r="A3" s="370" t="s">
        <v>89</v>
      </c>
      <c r="B3" s="370"/>
      <c r="C3" s="370"/>
      <c r="D3" s="370"/>
      <c r="E3" s="32"/>
    </row>
    <row r="4" spans="1:5" ht="15.75" customHeight="1" x14ac:dyDescent="0.25">
      <c r="A4" s="371" t="s">
        <v>64</v>
      </c>
      <c r="B4" s="371"/>
      <c r="C4" s="371" t="s">
        <v>65</v>
      </c>
      <c r="D4" s="371"/>
      <c r="E4" s="43"/>
    </row>
    <row r="5" spans="1:5" ht="15.75" x14ac:dyDescent="0.25">
      <c r="A5" s="368" t="s">
        <v>66</v>
      </c>
      <c r="B5" s="368"/>
      <c r="C5" s="368"/>
      <c r="D5" s="368"/>
      <c r="E5" s="29"/>
    </row>
    <row r="6" spans="1:5" ht="15.75" x14ac:dyDescent="0.25">
      <c r="A6" s="368" t="s">
        <v>73</v>
      </c>
      <c r="B6" s="368"/>
      <c r="C6" s="368"/>
      <c r="D6" s="368"/>
      <c r="E6" s="29"/>
    </row>
    <row r="7" spans="1:5" ht="15.75" x14ac:dyDescent="0.25">
      <c r="A7" s="368" t="s">
        <v>61</v>
      </c>
      <c r="B7" s="368"/>
      <c r="C7" s="368"/>
      <c r="D7" s="368"/>
      <c r="E7" s="29"/>
    </row>
    <row r="8" spans="1:5" ht="15.75" x14ac:dyDescent="0.25">
      <c r="A8" s="368" t="s">
        <v>67</v>
      </c>
      <c r="B8" s="368"/>
      <c r="C8" s="368"/>
      <c r="D8" s="368"/>
      <c r="E8" s="29"/>
    </row>
    <row r="9" spans="1:5" ht="15.75" x14ac:dyDescent="0.25">
      <c r="A9" s="368" t="s">
        <v>109</v>
      </c>
      <c r="B9" s="368"/>
      <c r="C9" s="368"/>
      <c r="D9" s="368"/>
      <c r="E9" s="29"/>
    </row>
    <row r="10" spans="1:5" ht="21" customHeight="1" x14ac:dyDescent="0.35">
      <c r="A10" s="369" t="s">
        <v>110</v>
      </c>
      <c r="B10" s="369"/>
      <c r="C10" s="369"/>
      <c r="D10" s="36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1" zoomScale="70" zoomScaleNormal="60" zoomScaleSheetLayoutView="70" workbookViewId="0">
      <selection activeCell="H13" sqref="H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384" t="s">
        <v>256</v>
      </c>
      <c r="B4" s="385"/>
      <c r="C4" s="385"/>
      <c r="D4" s="386"/>
      <c r="E4" s="384" t="s">
        <v>162</v>
      </c>
      <c r="F4" s="385"/>
      <c r="G4" s="385"/>
      <c r="H4" s="385"/>
      <c r="I4" s="386"/>
    </row>
    <row r="5" spans="1:9" ht="18.75" x14ac:dyDescent="0.25">
      <c r="A5" s="266" t="s">
        <v>164</v>
      </c>
      <c r="B5" s="267"/>
      <c r="C5" s="267"/>
      <c r="D5" s="267"/>
      <c r="E5" s="267"/>
      <c r="F5" s="267"/>
      <c r="G5" s="267"/>
      <c r="H5" s="267"/>
      <c r="I5" s="268"/>
    </row>
    <row r="6" spans="1:9" ht="18.75" x14ac:dyDescent="0.25">
      <c r="A6" s="266" t="str">
        <f>+'Numeral 2'!A6:E6</f>
        <v xml:space="preserve">Sub director (a):  Geovana Lissette Quiñonez Mendoza </v>
      </c>
      <c r="B6" s="267"/>
      <c r="C6" s="267"/>
      <c r="D6" s="267"/>
      <c r="E6" s="267"/>
      <c r="F6" s="267"/>
      <c r="G6" s="267"/>
      <c r="H6" s="267"/>
      <c r="I6" s="268"/>
    </row>
    <row r="7" spans="1:9" ht="18.75" x14ac:dyDescent="0.25">
      <c r="A7" s="390" t="str">
        <f>+'Numeral 2'!A7:E7</f>
        <v>Responsable de Actualización de la información: Alma Griselda Pérez Cuc</v>
      </c>
      <c r="B7" s="391"/>
      <c r="C7" s="391"/>
      <c r="D7" s="391"/>
      <c r="E7" s="391"/>
      <c r="F7" s="391"/>
      <c r="G7" s="391"/>
      <c r="H7" s="391"/>
      <c r="I7" s="392"/>
    </row>
    <row r="8" spans="1:9" ht="18.75" x14ac:dyDescent="0.25">
      <c r="A8" s="266" t="str">
        <f>+'Numeral 14 Administración'!A8:E8</f>
        <v>Mes de Actualización: Noviembre 2020</v>
      </c>
      <c r="B8" s="267"/>
      <c r="C8" s="267"/>
      <c r="D8" s="267"/>
      <c r="E8" s="267"/>
      <c r="F8" s="267"/>
      <c r="G8" s="267"/>
      <c r="H8" s="267"/>
      <c r="I8" s="268"/>
    </row>
    <row r="9" spans="1:9" ht="18.75" x14ac:dyDescent="0.25">
      <c r="A9" s="266" t="s">
        <v>113</v>
      </c>
      <c r="B9" s="267"/>
      <c r="C9" s="267"/>
      <c r="D9" s="267"/>
      <c r="E9" s="267"/>
      <c r="F9" s="267"/>
      <c r="G9" s="267"/>
      <c r="H9" s="267"/>
      <c r="I9" s="268"/>
    </row>
    <row r="10" spans="1:9" ht="28.5" customHeight="1" x14ac:dyDescent="0.3">
      <c r="A10" s="393" t="s">
        <v>112</v>
      </c>
      <c r="B10" s="393"/>
      <c r="C10" s="393"/>
      <c r="D10" s="393"/>
      <c r="E10" s="393"/>
      <c r="F10" s="393"/>
      <c r="G10" s="393"/>
      <c r="H10" s="393"/>
      <c r="I10" s="393"/>
    </row>
    <row r="11" spans="1:9" ht="56.25" x14ac:dyDescent="0.25">
      <c r="A11" s="217" t="s">
        <v>22</v>
      </c>
      <c r="B11" s="219" t="s">
        <v>33</v>
      </c>
      <c r="C11" s="217" t="s">
        <v>54</v>
      </c>
      <c r="D11" s="217" t="s">
        <v>55</v>
      </c>
      <c r="E11" s="217" t="s">
        <v>56</v>
      </c>
      <c r="F11" s="217" t="s">
        <v>48</v>
      </c>
      <c r="G11" s="217" t="s">
        <v>16</v>
      </c>
      <c r="H11" s="218" t="s">
        <v>111</v>
      </c>
      <c r="I11" s="217" t="s">
        <v>154</v>
      </c>
    </row>
    <row r="12" spans="1:9" ht="213.75" customHeight="1" x14ac:dyDescent="0.25">
      <c r="A12" s="54">
        <v>1</v>
      </c>
      <c r="B12" s="18" t="s">
        <v>225</v>
      </c>
      <c r="C12" s="248" t="s">
        <v>224</v>
      </c>
      <c r="D12" s="249" t="s">
        <v>226</v>
      </c>
      <c r="E12" s="245" t="s">
        <v>153</v>
      </c>
      <c r="F12" s="245" t="s">
        <v>227</v>
      </c>
      <c r="G12" s="247">
        <v>30000</v>
      </c>
      <c r="H12" s="250" t="s">
        <v>216</v>
      </c>
      <c r="I12" s="245" t="s">
        <v>228</v>
      </c>
    </row>
    <row r="13" spans="1:9" s="28" customFormat="1" ht="213.75" customHeight="1" x14ac:dyDescent="0.25">
      <c r="A13" s="238">
        <v>2</v>
      </c>
      <c r="B13" s="239" t="s">
        <v>367</v>
      </c>
      <c r="C13" s="240" t="s">
        <v>368</v>
      </c>
      <c r="D13" s="240" t="s">
        <v>369</v>
      </c>
      <c r="E13" s="241" t="s">
        <v>153</v>
      </c>
      <c r="F13" s="241" t="s">
        <v>364</v>
      </c>
      <c r="G13" s="242">
        <v>284131.31</v>
      </c>
      <c r="H13" s="241" t="s">
        <v>370</v>
      </c>
      <c r="I13" s="239" t="s">
        <v>371</v>
      </c>
    </row>
    <row r="14" spans="1:9" s="28" customFormat="1" ht="213.75" customHeight="1" x14ac:dyDescent="0.25">
      <c r="A14" s="238">
        <v>3</v>
      </c>
      <c r="B14" s="239" t="s">
        <v>367</v>
      </c>
      <c r="C14" s="240" t="s">
        <v>372</v>
      </c>
      <c r="D14" s="240" t="s">
        <v>373</v>
      </c>
      <c r="E14" s="241" t="s">
        <v>153</v>
      </c>
      <c r="F14" s="241" t="s">
        <v>366</v>
      </c>
      <c r="G14" s="242">
        <v>276000</v>
      </c>
      <c r="H14" s="241" t="s">
        <v>374</v>
      </c>
      <c r="I14" s="239" t="s">
        <v>371</v>
      </c>
    </row>
    <row r="15" spans="1:9" s="28" customFormat="1" ht="213.75" customHeight="1" x14ac:dyDescent="0.25">
      <c r="A15" s="238">
        <v>4</v>
      </c>
      <c r="B15" s="239" t="s">
        <v>367</v>
      </c>
      <c r="C15" s="240" t="s">
        <v>375</v>
      </c>
      <c r="D15" s="240" t="s">
        <v>376</v>
      </c>
      <c r="E15" s="241" t="s">
        <v>153</v>
      </c>
      <c r="F15" s="241" t="s">
        <v>365</v>
      </c>
      <c r="G15" s="242">
        <v>780000</v>
      </c>
      <c r="H15" s="241" t="s">
        <v>374</v>
      </c>
      <c r="I15" s="239" t="s">
        <v>371</v>
      </c>
    </row>
    <row r="16" spans="1:9" s="28" customFormat="1" ht="135" x14ac:dyDescent="0.25">
      <c r="A16" s="220">
        <v>5</v>
      </c>
      <c r="B16" s="243" t="s">
        <v>275</v>
      </c>
      <c r="C16" s="244" t="s">
        <v>276</v>
      </c>
      <c r="D16" s="244" t="s">
        <v>278</v>
      </c>
      <c r="E16" s="245" t="s">
        <v>153</v>
      </c>
      <c r="F16" s="246" t="s">
        <v>232</v>
      </c>
      <c r="G16" s="247">
        <f>6360*11</f>
        <v>69960</v>
      </c>
      <c r="H16" s="246" t="s">
        <v>233</v>
      </c>
      <c r="I16" s="246" t="s">
        <v>277</v>
      </c>
    </row>
    <row r="17" spans="1:12" s="28" customFormat="1" ht="27" customHeight="1" x14ac:dyDescent="0.25">
      <c r="A17" s="394" t="s">
        <v>267</v>
      </c>
      <c r="B17" s="395"/>
      <c r="C17" s="395"/>
      <c r="D17" s="395"/>
      <c r="E17" s="395"/>
      <c r="F17" s="395"/>
      <c r="G17" s="395"/>
      <c r="H17" s="395"/>
      <c r="I17" s="396"/>
    </row>
    <row r="18" spans="1:12" s="28" customFormat="1" ht="27" customHeight="1" x14ac:dyDescent="0.25">
      <c r="A18" s="397"/>
      <c r="B18" s="398"/>
      <c r="C18" s="398"/>
      <c r="D18" s="398"/>
      <c r="E18" s="398"/>
      <c r="F18" s="398"/>
      <c r="G18" s="398"/>
      <c r="H18" s="398"/>
      <c r="I18" s="399"/>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8" t="s">
        <v>71</v>
      </c>
      <c r="B22" s="389"/>
      <c r="C22" s="114" t="s">
        <v>214</v>
      </c>
      <c r="D22" s="114"/>
      <c r="E22" s="112"/>
      <c r="F22" s="374" t="s">
        <v>257</v>
      </c>
      <c r="G22" s="374"/>
      <c r="H22" s="114"/>
      <c r="I22" s="115"/>
      <c r="J22" s="114"/>
      <c r="K22" s="114"/>
      <c r="L22" s="114"/>
    </row>
    <row r="23" spans="1:12" s="113" customFormat="1" ht="15.75" x14ac:dyDescent="0.25">
      <c r="A23" s="139"/>
      <c r="B23" s="140"/>
      <c r="C23" s="140"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7:I7"/>
    <mergeCell ref="A8:I8"/>
    <mergeCell ref="A9:I9"/>
    <mergeCell ref="A10:I10"/>
    <mergeCell ref="F22:G22"/>
    <mergeCell ref="A17:I18"/>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2020-12-03T17:24:41Z</cp:lastPrinted>
  <dcterms:created xsi:type="dcterms:W3CDTF">2017-12-05T18:01:17Z</dcterms:created>
  <dcterms:modified xsi:type="dcterms:W3CDTF">2020-12-09T17:31:52Z</dcterms:modified>
</cp:coreProperties>
</file>