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Administración\Febrero\EDITABLE\"/>
    </mc:Choice>
  </mc:AlternateContent>
  <xr:revisionPtr revIDLastSave="0" documentId="13_ncr:1_{B5D74600-B94A-4E11-B8E6-55BE6A6B300D}" xr6:coauthVersionLast="44" xr6:coauthVersionMax="44" xr10:uidLastSave="{00000000-0000-0000-0000-000000000000}"/>
  <bookViews>
    <workbookView xWindow="-120" yWindow="-120" windowWidth="19440" windowHeight="15000" tabRatio="896" firstSheet="4" activeTab="4" xr2:uid="{00000000-000D-0000-FFFF-FFFF00000000}"/>
  </bookViews>
  <sheets>
    <sheet name="Numeral 3 RRHH" sheetId="8" state="hidden" r:id="rId1"/>
    <sheet name="Numeral 4 RRHH" sheetId="9" state="hidden" r:id="rId2"/>
    <sheet name="Numeral 12 Viajes Finan." sheetId="11" state="hidden" r:id="rId3"/>
    <sheet name="Numeral 15 Financiero" sheetId="4" state="hidden" r:id="rId4"/>
    <sheet name="Numeral 22 Administración" sheetId="1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13" l="1"/>
  <c r="E32" i="13"/>
  <c r="E29" i="13"/>
  <c r="E27" i="13"/>
  <c r="E23" i="13"/>
  <c r="E40" i="13" l="1"/>
  <c r="D20" i="13" l="1"/>
  <c r="D19" i="13"/>
  <c r="D18" i="13"/>
  <c r="D17" i="13"/>
  <c r="D16" i="13"/>
  <c r="D15" i="13"/>
  <c r="E12" i="13"/>
  <c r="A3" i="13" l="1"/>
  <c r="A6" i="13" l="1"/>
  <c r="A7" i="13" l="1"/>
  <c r="A8" i="13" l="1"/>
</calcChain>
</file>

<file path=xl/sharedStrings.xml><?xml version="1.0" encoding="utf-8"?>
<sst xmlns="http://schemas.openxmlformats.org/spreadsheetml/2006/main" count="188" uniqueCount="118">
  <si>
    <t>NO.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</si>
  <si>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</si>
  <si>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</si>
  <si>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</si>
  <si>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</si>
  <si>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</si>
  <si>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</si>
  <si>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</si>
  <si>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</si>
  <si>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</si>
  <si>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</si>
  <si>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</si>
  <si>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</si>
  <si>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PRECIO UNITARIO</t>
  </si>
  <si>
    <t>FECHA COMPRA</t>
  </si>
  <si>
    <t>PRECIO TOTAL</t>
  </si>
  <si>
    <t>PROVEEDOR</t>
  </si>
  <si>
    <t>NIT</t>
  </si>
  <si>
    <t>DIETAS</t>
  </si>
  <si>
    <t>NOMBRES Y APELLIDOS (Empleado/Servidor Público)</t>
  </si>
  <si>
    <t>Nacional</t>
  </si>
  <si>
    <t>Internacional</t>
  </si>
  <si>
    <t>CANTIDAD</t>
  </si>
  <si>
    <t>DESCRIPCIÓN DE COMPRA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</si>
  <si>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</si>
  <si>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</si>
  <si>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</si>
  <si>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</si>
  <si>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</si>
  <si>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</si>
  <si>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</si>
  <si>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</si>
  <si>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</si>
  <si>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</si>
  <si>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</si>
  <si>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</si>
  <si>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</si>
  <si>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</si>
  <si>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</si>
  <si>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</si>
  <si>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</si>
  <si>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</si>
  <si>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</si>
  <si>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</si>
  <si>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</si>
  <si>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</si>
  <si>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</si>
  <si>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</si>
  <si>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</si>
  <si>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</si>
  <si>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</si>
  <si>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</si>
  <si>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</si>
  <si>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</si>
  <si>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</si>
  <si>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</si>
  <si>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</si>
  <si>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</si>
  <si>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</si>
  <si>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</si>
  <si>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</si>
  <si>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</si>
  <si>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</si>
  <si>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</si>
  <si>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</si>
  <si>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</si>
  <si>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</si>
  <si>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</si>
  <si>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</si>
  <si>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</si>
  <si>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</si>
  <si>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Articulo 10, numeral 22, Ley de Acceso a la Información Pública</t>
  </si>
  <si>
    <t>m,</t>
  </si>
  <si>
    <t>MORALES GAMARRO CLAUDIA MARIELA</t>
  </si>
  <si>
    <t>SANDOVAL VALDES KAREN AZUCENA</t>
  </si>
  <si>
    <t>ESPAÑA ORTEGA JOSELYN ANDREA</t>
  </si>
  <si>
    <t>Telefono: 2207-9400</t>
  </si>
  <si>
    <t>Dirección: 4ta. Calle 7-37 zona 1, Guatemala</t>
  </si>
  <si>
    <t>EMPRESA MUNICIPAL DE AGUA DE LA CIUDAD DE GUATEMALA</t>
  </si>
  <si>
    <t>EMPRESA ELECTRICA DE GUATEMALA SOCIEDAD ANONIMA</t>
  </si>
  <si>
    <t>TELECOMUNICACIONES DE GUATEMALA  SOCIEDAD ANONIMA</t>
  </si>
  <si>
    <t xml:space="preserve">TOTAL </t>
  </si>
  <si>
    <t>SERVICIOS INNOVADORES DE COMUNICACION Y ENTRETENIMIENTO  SOCIEDAD ANONIMA</t>
  </si>
  <si>
    <t>NUMERAL 22 - COMPRAS DIRECTAS</t>
  </si>
  <si>
    <t>Departamento de Compras y Adquisiciones</t>
  </si>
  <si>
    <t>Alma Griselda Pérez Cuc</t>
  </si>
  <si>
    <t>ARREAGA JIMENEZ OSCAR RENE</t>
  </si>
  <si>
    <t>COMUNICACIONES CELULARES  SOCIEDAD ANONIMA</t>
  </si>
  <si>
    <t>RAMOS DIAZ MIRZA MAGALI</t>
  </si>
  <si>
    <t>RODRIGUEZ FAJARDO DE VALDES BRENDA EUNICE</t>
  </si>
  <si>
    <t>CHAVEZ PEREZ DE LOPEZ ELENA</t>
  </si>
  <si>
    <t>GONZALEZ PENELEU ANA CECILIA</t>
  </si>
  <si>
    <t>JORGE MARIO RIVAS CASTELLANOS</t>
  </si>
  <si>
    <t>JAIME FRANCISCO YUMÁN RAMÍREZ</t>
  </si>
  <si>
    <t>COMPAÑIA INTERNACIONAL DE PRODUCTOS Y SERVICIOS SOCIEDAD ANONIMA</t>
  </si>
  <si>
    <t>SERVICIO DE ENLACE DE INTERNET CORPORATIVO Y ENLACE DEDICADO DE DATOS (PUNTO A PUNTO), PARA LA SECRETARÍA PRESIDENCIAL DE LA MUJER, CORRESPONDIENTE AL MES DE FEBRERO 2020</t>
  </si>
  <si>
    <t>COMUNICACIONES METROPOLITANAS CABLECOLOR, SOCIEDAD ANONIMA</t>
  </si>
  <si>
    <t>PRODUCTO 1: PLAN DE TRABAJO PARA LA VINCULACIÓN DE LA PLANIFICACIÓN ESTRATÉGICA, MULTIANUAL Y OPERATIVA ANUAL DE LAS INSTITUCIONES DEL SECTOR PÚBLICO RELACIONADAS CON EL EJE DE DESARROLLO ECONÓMICO Y PRODUCTIVO CON EQUIDAD DE LA PNPDIM Y EL PEO 2008-2023. SEGÚN ACTA ADMINISTRATIVA 10-2020.</t>
  </si>
  <si>
    <t>PRODUCTO 1 DOCUMENTO DE ESPECIFICACIONES, REQUERIMIENTO Y CRITERIOS DE ACEPTACIÓN DE SOFTWARE -DERCAS- DE LAS PLATAFORMAS DE POLÍTICAS PÚBLICAS, PLANIFICACIÓN Y PROGRAMACIÓN, AULA VIRTUAL PARA EL SISTEMA DE SEGUIMIENTO Y EVALUACIÓN DE LA PNPDIM Y PEO 2008-2023</t>
  </si>
  <si>
    <t>PRODUCTO 1. ELABORAR UNA RUTA DE ABORDAJE PARA LA SOLUCIÓN DE PROBLEMAS ADMINISTRATIVOS Y FINANCIEROS PLANTEADOS EN EL COMITÉ ADMINISTRATIVO FINANCIERO CAF.</t>
  </si>
  <si>
    <t>SERVICIO DE CABLE, EN LAS INSTALACIONES DE LA SECRETARÍA PRESIDENCIAL DE LA MUJER AL SERVICIO DE LA UNIDAD DE COMUNICACIÓN SOCIAL, PERIODO FEBRERO 2020.</t>
  </si>
  <si>
    <t>SERVICIOS PROFESIONALES PARA ESPECIALISTAS EN EL FORTALECIMIENTO DE LAS DIRECCIONES MUNICIPALES DE LA MUJER, SEGÚN SUS FUNCIONES Y ATRIBUCIONES DE CARA A LA PNPDIM PARA CHIQUIMULA, SEGÚN CONTRATO 08-081-2020 Y ACUERDO AC-510-2020-081, PERIODO FEBRERO 2020.</t>
  </si>
  <si>
    <t>SERVICIOS PROFESIONALES PARA ESPECIALISTAS EN EL FORTALECIMIENTO DE LAS DIRECCIONES MUNICIPALES DE LA MUJER, SEGÚN SUS FUNCIONES Y ATRIBUCIONES DE CARA A LA PNPDIM PARA HUEHUETENANGO, SEGÚN CONTRATO 06-081-2020 Y ACUERDO AC-328-2020-081, PERIODO FEBRERO 2020.</t>
  </si>
  <si>
    <t>SERVICIOS PROFESIONALES PARA ESPECIALISTAS EN EL FORTALECIMIENTO DE LAS DIRECCIONES MUNICIPALES DE LA MUJER, SEGÚN SUS FUNCIONES Y ATRIBUCIONES DE CARA A LA PNPDIM PARA IZABAL, SEGÚN CONTRATO 01-081-2020 Y ACUERDO AC-506-2020-081, PERIODO FEBRERO 2020.</t>
  </si>
  <si>
    <t>SERVICIOS PROFESIONALES PARA ESPECIALISTAS EN EL FORTALECIMIENTO DE LAS DIRECCIONES MUNICIPALES DE LA MUJER, SEGÚN SUS FUNCIONES Y ATRIBUCIONES DE CARA A LA PNPDIM PARA JALAPA, SEGÚN CONTRATO 02-081-2020 Y ACUERDO AC-194-2020-081, PERIODO FEBRERO 2020.</t>
  </si>
  <si>
    <t>SERVICIOS PROFESIONALES PARA ESPECIALISTAS EN EL FORTALECIMIENTO DE LAS DIRECCIONES MUNICIPALES DE LA MUJER, SEGÚN SUS FUNCIONES Y ATRIBUCIONES DE CARA A LA PNPDIM PARA QUICHÉ, SEGÚN CONTRATO 04-081-2020 Y ACUERDO AC-351-2020-081, PERIODO FEBRERO 2020.</t>
  </si>
  <si>
    <t>SERVICIOS PROFESIONALES PARA ESPECIALISTAS EN EL FORTALECIMIENTO DE LAS DIRECCIONES MUNICIPALES DE LA MUJER, SEGÚN SUS FUNCIONES Y ATRIBUCIONES DE CARA A LA PNPDIM PARA SOLOLÁ, SEGÚN CONTRATO 03-081-2020 Y ACUERDO AC-420-2020-081, PERIODO FEBRERO 2020.</t>
  </si>
  <si>
    <t>SERVICIOS PROFESIONALES PARA ESPECIALISTAS EN EL FORTALECIMIENTO DE LAS DIRECCIONES MUNICIPALES DE LA MUJER, SEGÚN SUS FUNCIONES Y ATRIBUCIONES DE CARA A LA PNPDIM PARA ZACAPA, SEGÚN CONTRATO 07-081-2020 Y ACUERDO AC-413-2020-081, PERIODO FEBRERO 2020.</t>
  </si>
  <si>
    <t>081</t>
  </si>
  <si>
    <t>QUILL CASTILLO INGRID FABIOLA</t>
  </si>
  <si>
    <t>TIU CASTRO VILMA ISABEL</t>
  </si>
  <si>
    <t>PRODUCTO 1: PLAN DE TRABAJO PARA LA VINCULACIÓN DE LA PLANIFICACIÓN ESTRATÉGICA, MULTIANUAL Y OPERATIVA ANUAL DE LAS INSTITUCIONES DEL SECTOR PÚBLICO RELACIONADAS CON EL EJE DE EQUIDAD EDUCATIVA CON PERTINENCIA CULTURAL DE LA PNPDIM Y EL PEO 2008-2023, SEGÚN ACTA ADMINISTRATIVA 11-2020.</t>
  </si>
  <si>
    <t>SERVICIO DE ENERGÍA ELÉCTRICA CONTADOR S41877; CONTADOR T29105; CONTADOR S63158; CONTADOR S47946 PERIODO 21/01/2020 AL 19/02/2020.</t>
  </si>
  <si>
    <t>SERVICIO DE TELEFONÍA E INTERNET MÓVIL (48 LÍNEAS TELEFÓNICAS) Y SERVICIO DE TELEFONÍA FIJA CON INTERNET FIBERTEC DE 6MBPS</t>
  </si>
  <si>
    <t>SERVICIO DE AGUA POTABLE PERÍODO DEL 18/01/2020 AL 17/02/2020, CONTADOR 70146704 Y CONTADOR 70229261.</t>
  </si>
  <si>
    <t>SERVICIO DE ARRENDAMIENTO DE 4 FOTOCOPIADORAS MULTIFUNCIONALES PARA IMPRESIONES, REPRODUCCIONES Y ESCANEO DE DOCUMENTOS, PARA LA SECRETARÍA PRESIDENCIAL DE LA MUJER. CORRESPONDIENTE AL MES DE FEBRERO 2020</t>
  </si>
  <si>
    <t>SERVICIO DE TELEFONÍA FIJA PARA PROVEER AL PERSONAL DEL PROGRAMA DE PREVENCIÓN Y ERRADICACIÓN DE LA VIOLENCIA INTRAFAMILIAR -PROPEVI  Y DE LA SECRETARÍA PRESIDENCIAL DE LA MUJER</t>
  </si>
  <si>
    <t>SERVICIO DE EXTRACCIÓN DE BASURA, EN LAS INSTALACIONES DEL PROGRAMA DE PREVENCIÓN Y ERRADICACIÓN DE LA VIOLENCIA INTRAFAMILIAR -PROPEVI Y DE LA SECRETARÍA PRESIDENCIAL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</si>
</sst>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(&quot;Q&quot;* #,##0.00_);_(&quot;Q&quot;* \(#,##0.00\);_(&quot;Q&quot;* &quot;-&quot;??_);_(@_)"/>
    <numFmt numFmtId="166" formatCode="_(* #,##0.00_);_(* \(#,##0.00\);_(* &quot;-&quot;??_);_(@_)"/>
    <numFmt numFmtId="167" formatCode="&quot;Q&quot;#,##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6" fontId="6" fillId="0" borderId="0" applyFont="0" applyFill="0" applyBorder="0" applyAlignment="0" applyProtection="0"/>
  </cellStyleXfs>
  <cellXfs count="120">
    <xf numFmtId="0" fontId="0" fillId="0" borderId="0" xfId="0"/>
    <xf numFmtId="0" fontId="0" fillId="0" borderId="1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2" xfId="0" applyBorder="1"/>
    <xf numFmtId="0" fontId="0" fillId="0" borderId="15" xfId="0" applyBorder="1"/>
    <xf numFmtId="0" fontId="0" fillId="0" borderId="9" xfId="0" applyBorder="1"/>
    <xf numFmtId="0" fontId="0" fillId="0" borderId="11" xfId="0" applyBorder="1"/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7" fontId="6" fillId="0" borderId="12" xfId="2" applyNumberFormat="1" applyFont="1" applyBorder="1" applyAlignment="1">
      <alignment horizontal="center" vertical="center"/>
    </xf>
    <xf numFmtId="0" fontId="8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9" fillId="0" borderId="27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8" fillId="0" borderId="29" xfId="0" applyFont="1" applyFill="1" applyBorder="1"/>
    <xf numFmtId="0" fontId="9" fillId="0" borderId="22" xfId="0" applyFont="1" applyFill="1" applyBorder="1"/>
    <xf numFmtId="0" fontId="8" fillId="0" borderId="22" xfId="0" applyFont="1" applyFill="1" applyBorder="1"/>
    <xf numFmtId="0" fontId="9" fillId="0" borderId="21" xfId="0" applyFont="1" applyFill="1" applyBorder="1"/>
    <xf numFmtId="0" fontId="0" fillId="0" borderId="28" xfId="0" applyBorder="1"/>
    <xf numFmtId="0" fontId="0" fillId="0" borderId="27" xfId="0" applyBorder="1"/>
    <xf numFmtId="0" fontId="8" fillId="0" borderId="28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justify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166" fontId="10" fillId="3" borderId="1" xfId="2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165" fontId="10" fillId="3" borderId="1" xfId="2" applyNumberFormat="1" applyFont="1" applyFill="1" applyBorder="1" applyAlignment="1">
      <alignment horizontal="right" vertical="center"/>
    </xf>
    <xf numFmtId="165" fontId="10" fillId="3" borderId="1" xfId="2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14" fontId="10" fillId="3" borderId="3" xfId="0" applyNumberFormat="1" applyFont="1" applyFill="1" applyBorder="1" applyAlignment="1">
      <alignment vertical="center"/>
    </xf>
    <xf numFmtId="0" fontId="10" fillId="3" borderId="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/>
    </xf>
    <xf numFmtId="166" fontId="10" fillId="3" borderId="1" xfId="2" applyFont="1" applyFill="1" applyBorder="1" applyAlignment="1">
      <alignment horizontal="right" vertical="center"/>
    </xf>
    <xf numFmtId="166" fontId="10" fillId="3" borderId="1" xfId="2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14" fontId="10" fillId="3" borderId="3" xfId="0" applyNumberFormat="1" applyFont="1" applyFill="1" applyBorder="1" applyAlignment="1">
      <alignment horizontal="center" vertical="center"/>
    </xf>
    <xf numFmtId="14" fontId="10" fillId="3" borderId="4" xfId="0" applyNumberFormat="1" applyFont="1" applyFill="1" applyBorder="1" applyAlignment="1">
      <alignment horizontal="center" vertical="center"/>
    </xf>
    <xf numFmtId="14" fontId="10" fillId="3" borderId="2" xfId="0" applyNumberFormat="1" applyFont="1" applyFill="1" applyBorder="1" applyAlignment="1">
      <alignment horizontal="center" vertical="center"/>
    </xf>
    <xf numFmtId="165" fontId="10" fillId="3" borderId="3" xfId="2" applyNumberFormat="1" applyFont="1" applyFill="1" applyBorder="1" applyAlignment="1">
      <alignment horizontal="center" vertical="center"/>
    </xf>
    <xf numFmtId="165" fontId="10" fillId="3" borderId="2" xfId="2" applyNumberFormat="1" applyFont="1" applyFill="1" applyBorder="1" applyAlignment="1">
      <alignment horizontal="center" vertical="center"/>
    </xf>
    <xf numFmtId="0" fontId="10" fillId="3" borderId="3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justify" vertical="center" wrapText="1"/>
    </xf>
    <xf numFmtId="0" fontId="10" fillId="3" borderId="2" xfId="0" applyFont="1" applyFill="1" applyBorder="1" applyAlignment="1">
      <alignment horizontal="justify" vertical="center" wrapText="1"/>
    </xf>
    <xf numFmtId="165" fontId="10" fillId="3" borderId="4" xfId="2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1</xdr:col>
      <xdr:colOff>2228850</xdr:colOff>
      <xdr:row>0</xdr:row>
      <xdr:rowOff>714375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3522907-A09E-445B-8093-2001499220F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7150"/>
          <a:ext cx="28575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76"/>
      <c r="B1" s="76"/>
    </row>
    <row r="2" spans="1:9" ht="18.75" x14ac:dyDescent="0.25">
      <c r="A2" s="73" t="s">
        <v>29</v>
      </c>
      <c r="B2" s="74"/>
      <c r="C2" s="74"/>
      <c r="D2" s="74"/>
      <c r="E2" s="74"/>
      <c r="F2" s="74"/>
      <c r="G2" s="74"/>
      <c r="H2" s="74"/>
      <c r="I2" s="75"/>
    </row>
    <row r="3" spans="1:9" ht="18.75" x14ac:dyDescent="0.25">
      <c r="A3" s="73" t="s">
        <v>34</v>
      </c>
      <c r="B3" s="74"/>
      <c r="C3" s="74"/>
      <c r="D3" s="74"/>
      <c r="E3" s="74"/>
      <c r="F3" s="74"/>
      <c r="G3" s="74"/>
      <c r="H3" s="74"/>
      <c r="I3" s="75"/>
    </row>
    <row r="4" spans="1:9" ht="15.75" customHeight="1" x14ac:dyDescent="0.25">
      <c r="A4" s="84" t="s">
        <v>30</v>
      </c>
      <c r="B4" s="85"/>
      <c r="C4" s="86"/>
      <c r="D4" s="84" t="s">
        <v>31</v>
      </c>
      <c r="E4" s="85"/>
      <c r="F4" s="85"/>
      <c r="G4" s="85"/>
      <c r="H4" s="85"/>
      <c r="I4" s="86"/>
    </row>
    <row r="5" spans="1:9" ht="15.75" x14ac:dyDescent="0.25">
      <c r="A5" s="77" t="s">
        <v>32</v>
      </c>
      <c r="B5" s="78"/>
      <c r="C5" s="78"/>
      <c r="D5" s="78"/>
      <c r="E5" s="78"/>
      <c r="F5" s="78"/>
      <c r="G5" s="78"/>
      <c r="H5" s="78"/>
      <c r="I5" s="79"/>
    </row>
    <row r="6" spans="1:9" ht="15.75" x14ac:dyDescent="0.25">
      <c r="A6" s="77" t="s">
        <v>26</v>
      </c>
      <c r="B6" s="78"/>
      <c r="C6" s="78"/>
      <c r="D6" s="78"/>
      <c r="E6" s="78"/>
      <c r="F6" s="78"/>
      <c r="G6" s="78"/>
      <c r="H6" s="78"/>
      <c r="I6" s="79"/>
    </row>
    <row r="7" spans="1:9" ht="15.75" x14ac:dyDescent="0.25">
      <c r="A7" s="77" t="s">
        <v>27</v>
      </c>
      <c r="B7" s="78"/>
      <c r="C7" s="78"/>
      <c r="D7" s="78"/>
      <c r="E7" s="78"/>
      <c r="F7" s="78"/>
      <c r="G7" s="78"/>
      <c r="H7" s="78"/>
      <c r="I7" s="79"/>
    </row>
    <row r="8" spans="1:9" ht="15.75" x14ac:dyDescent="0.25">
      <c r="A8" s="77" t="s">
        <v>33</v>
      </c>
      <c r="B8" s="78"/>
      <c r="C8" s="78"/>
      <c r="D8" s="78"/>
      <c r="E8" s="78"/>
      <c r="F8" s="78"/>
      <c r="G8" s="78"/>
      <c r="H8" s="78"/>
      <c r="I8" s="79"/>
    </row>
    <row r="9" spans="1:9" ht="15.75" x14ac:dyDescent="0.25">
      <c r="A9" s="81" t="s">
        <v>28</v>
      </c>
      <c r="B9" s="82"/>
      <c r="C9" s="82"/>
      <c r="D9" s="82"/>
      <c r="E9" s="82"/>
      <c r="F9" s="82"/>
      <c r="G9" s="82"/>
      <c r="H9" s="82"/>
      <c r="I9" s="83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80" t="s">
        <v>39</v>
      </c>
      <c r="B11" s="80"/>
      <c r="C11" s="80"/>
      <c r="D11" s="80"/>
      <c r="E11" s="80"/>
      <c r="F11" s="80"/>
      <c r="G11" s="80"/>
      <c r="H11" s="80"/>
      <c r="I11" s="80"/>
    </row>
    <row r="12" spans="1:9" ht="32.1" customHeight="1" thickBot="1" x14ac:dyDescent="0.3">
      <c r="A12" s="23" t="s">
        <v>5</v>
      </c>
      <c r="B12" s="25" t="s">
        <v>19</v>
      </c>
      <c r="C12" s="24" t="s">
        <v>6</v>
      </c>
      <c r="D12" s="24" t="s">
        <v>7</v>
      </c>
      <c r="E12" s="21" t="s">
        <v>24</v>
      </c>
      <c r="F12" s="21" t="s">
        <v>40</v>
      </c>
      <c r="G12" s="24" t="s">
        <v>4</v>
      </c>
      <c r="H12" s="21" t="s">
        <v>8</v>
      </c>
      <c r="I12" s="22" t="s">
        <v>9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35</v>
      </c>
    </row>
    <row r="27" spans="1:9" x14ac:dyDescent="0.25">
      <c r="B27" t="s">
        <v>37</v>
      </c>
      <c r="E27" t="s">
        <v>36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38"/>
      <c r="B1" s="38"/>
      <c r="C1" s="38"/>
    </row>
    <row r="2" spans="1:16" ht="18.75" x14ac:dyDescent="0.25">
      <c r="A2" s="88" t="s">
        <v>29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8.75" x14ac:dyDescent="0.25">
      <c r="A3" s="73" t="s">
        <v>34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5.75" customHeight="1" x14ac:dyDescent="0.25">
      <c r="A4" s="84" t="s">
        <v>30</v>
      </c>
      <c r="B4" s="85"/>
      <c r="C4" s="85"/>
      <c r="D4" s="85" t="s">
        <v>31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ht="15.75" x14ac:dyDescent="0.25">
      <c r="A5" s="77" t="s">
        <v>32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ht="15.75" x14ac:dyDescent="0.25">
      <c r="A6" s="77" t="s">
        <v>38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ht="15.75" x14ac:dyDescent="0.25">
      <c r="A7" s="77" t="s">
        <v>27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.75" x14ac:dyDescent="0.25">
      <c r="A8" s="77" t="s">
        <v>33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1:16" ht="15.75" x14ac:dyDescent="0.25">
      <c r="A9" s="77" t="s">
        <v>49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87" t="s">
        <v>25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1:16" s="20" customFormat="1" ht="48" customHeight="1" x14ac:dyDescent="0.25">
      <c r="A12" s="31" t="s">
        <v>10</v>
      </c>
      <c r="B12" s="32" t="s">
        <v>48</v>
      </c>
      <c r="C12" s="33" t="s">
        <v>19</v>
      </c>
      <c r="D12" s="32" t="s">
        <v>6</v>
      </c>
      <c r="E12" s="32" t="s">
        <v>7</v>
      </c>
      <c r="F12" s="34" t="s">
        <v>18</v>
      </c>
      <c r="G12" s="34" t="s">
        <v>41</v>
      </c>
      <c r="H12" s="34" t="s">
        <v>44</v>
      </c>
      <c r="I12" s="34" t="s">
        <v>42</v>
      </c>
      <c r="J12" s="34" t="s">
        <v>11</v>
      </c>
      <c r="K12" s="34" t="s">
        <v>45</v>
      </c>
      <c r="L12" s="34" t="s">
        <v>43</v>
      </c>
      <c r="M12" s="33" t="s">
        <v>12</v>
      </c>
      <c r="N12" s="33" t="s">
        <v>46</v>
      </c>
      <c r="O12" s="34" t="s">
        <v>18</v>
      </c>
      <c r="P12" s="34" t="s">
        <v>47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50</v>
      </c>
      <c r="H48"/>
      <c r="I48"/>
    </row>
    <row r="49" spans="3:9" x14ac:dyDescent="0.25">
      <c r="H49"/>
      <c r="I49"/>
    </row>
    <row r="50" spans="3:9" x14ac:dyDescent="0.25">
      <c r="C50" t="s">
        <v>37</v>
      </c>
      <c r="F50" t="s">
        <v>36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91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73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91" t="s">
        <v>51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73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92" t="s">
        <v>30</v>
      </c>
      <c r="B4" s="92"/>
      <c r="C4" s="92"/>
      <c r="D4" s="92"/>
      <c r="E4" s="92"/>
      <c r="F4" s="92"/>
      <c r="G4" s="92"/>
      <c r="H4" s="92"/>
      <c r="I4" s="84" t="s">
        <v>31</v>
      </c>
      <c r="J4" s="85"/>
      <c r="K4" s="85"/>
      <c r="L4" s="85"/>
      <c r="M4" s="85"/>
      <c r="N4" s="85"/>
      <c r="O4" s="85"/>
      <c r="P4" s="39"/>
      <c r="Q4" s="39"/>
      <c r="R4" s="39"/>
      <c r="S4" s="39"/>
      <c r="T4" s="39"/>
      <c r="U4" s="39"/>
      <c r="V4" s="39"/>
      <c r="W4" s="39"/>
    </row>
    <row r="5" spans="1:23" ht="15.75" x14ac:dyDescent="0.25">
      <c r="A5" s="89" t="s">
        <v>32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77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89" t="s">
        <v>38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77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89" t="s">
        <v>27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77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89" t="s">
        <v>33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77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89" t="s">
        <v>52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77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90" t="s">
        <v>53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</row>
    <row r="11" spans="1:23" ht="71.25" customHeight="1" thickBot="1" x14ac:dyDescent="0.3">
      <c r="A11" s="35" t="s">
        <v>58</v>
      </c>
      <c r="B11" s="36" t="s">
        <v>57</v>
      </c>
      <c r="C11" s="36" t="s">
        <v>56</v>
      </c>
      <c r="D11" s="36" t="s">
        <v>55</v>
      </c>
      <c r="E11" s="36" t="s">
        <v>17</v>
      </c>
      <c r="F11" s="36" t="s">
        <v>59</v>
      </c>
      <c r="G11" s="36" t="s">
        <v>54</v>
      </c>
      <c r="H11" s="36" t="s">
        <v>60</v>
      </c>
      <c r="I11" s="36" t="s">
        <v>61</v>
      </c>
      <c r="J11" s="36" t="s">
        <v>62</v>
      </c>
      <c r="K11" s="36" t="s">
        <v>63</v>
      </c>
      <c r="L11" s="36" t="s">
        <v>64</v>
      </c>
      <c r="M11" s="36" t="s">
        <v>65</v>
      </c>
      <c r="N11" s="36" t="s">
        <v>66</v>
      </c>
      <c r="O11" s="37" t="s">
        <v>67</v>
      </c>
    </row>
    <row r="12" spans="1:23" x14ac:dyDescent="0.25">
      <c r="A12" s="5" t="s">
        <v>20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37</v>
      </c>
      <c r="G39" s="27" t="s">
        <v>36</v>
      </c>
    </row>
    <row r="42" spans="1:15" ht="102.75" customHeight="1" x14ac:dyDescent="0.25">
      <c r="O42" t="s">
        <v>72</v>
      </c>
    </row>
    <row r="43" spans="1:15" ht="18.75" x14ac:dyDescent="0.25">
      <c r="A43" s="91" t="s">
        <v>29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1:15" ht="18.75" x14ac:dyDescent="0.25">
      <c r="A44" s="91" t="s">
        <v>51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1:15" ht="15.75" x14ac:dyDescent="0.25">
      <c r="A45" s="92" t="s">
        <v>30</v>
      </c>
      <c r="B45" s="92"/>
      <c r="C45" s="92"/>
      <c r="D45" s="92"/>
      <c r="E45" s="92"/>
      <c r="F45" s="92"/>
      <c r="G45" s="92"/>
      <c r="H45" s="92"/>
      <c r="I45" s="84" t="s">
        <v>31</v>
      </c>
      <c r="J45" s="85"/>
      <c r="K45" s="85"/>
      <c r="L45" s="85"/>
      <c r="M45" s="85"/>
      <c r="N45" s="85"/>
      <c r="O45" s="86"/>
    </row>
    <row r="46" spans="1:15" ht="15.75" x14ac:dyDescent="0.25">
      <c r="A46" s="89" t="s">
        <v>32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</row>
    <row r="47" spans="1:15" ht="15.75" x14ac:dyDescent="0.25">
      <c r="A47" s="89" t="s">
        <v>38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</row>
    <row r="48" spans="1:15" ht="15.75" x14ac:dyDescent="0.25">
      <c r="A48" s="89" t="s">
        <v>27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</row>
    <row r="49" spans="1:15" ht="15.75" x14ac:dyDescent="0.25">
      <c r="A49" s="89" t="s">
        <v>33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1:15" ht="15.75" x14ac:dyDescent="0.25">
      <c r="A50" s="89" t="s">
        <v>52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spans="1:15" ht="21" x14ac:dyDescent="0.35">
      <c r="A51" s="90" t="s">
        <v>68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1:15" ht="51.75" thickBot="1" x14ac:dyDescent="0.3">
      <c r="A52" s="35" t="s">
        <v>58</v>
      </c>
      <c r="B52" s="36" t="s">
        <v>57</v>
      </c>
      <c r="C52" s="36" t="s">
        <v>56</v>
      </c>
      <c r="D52" s="36" t="s">
        <v>55</v>
      </c>
      <c r="E52" s="36" t="s">
        <v>17</v>
      </c>
      <c r="F52" s="36" t="s">
        <v>59</v>
      </c>
      <c r="G52" s="36" t="s">
        <v>54</v>
      </c>
      <c r="H52" s="36" t="s">
        <v>60</v>
      </c>
      <c r="I52" s="36" t="s">
        <v>61</v>
      </c>
      <c r="J52" s="36" t="s">
        <v>62</v>
      </c>
      <c r="K52" s="36" t="s">
        <v>63</v>
      </c>
      <c r="L52" s="36" t="s">
        <v>64</v>
      </c>
      <c r="M52" s="36" t="s">
        <v>65</v>
      </c>
      <c r="N52" s="36" t="s">
        <v>66</v>
      </c>
      <c r="O52" s="37" t="s">
        <v>67</v>
      </c>
    </row>
    <row r="53" spans="1:15" x14ac:dyDescent="0.25">
      <c r="A53" s="5" t="s">
        <v>21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37</v>
      </c>
      <c r="B80" s="27"/>
      <c r="C80" s="27"/>
      <c r="D80" s="27"/>
      <c r="G80" s="27" t="s">
        <v>36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47:O47"/>
    <mergeCell ref="A48:O48"/>
    <mergeCell ref="A49:O49"/>
    <mergeCell ref="A50:O50"/>
    <mergeCell ref="A51:O51"/>
    <mergeCell ref="A43:O43"/>
    <mergeCell ref="A44:O44"/>
    <mergeCell ref="A45:H45"/>
    <mergeCell ref="I45:O45"/>
    <mergeCell ref="A46:O46"/>
    <mergeCell ref="A2:O2"/>
    <mergeCell ref="A3:O3"/>
    <mergeCell ref="A4:H4"/>
    <mergeCell ref="A5:O5"/>
    <mergeCell ref="A6:O6"/>
    <mergeCell ref="A7:O7"/>
    <mergeCell ref="A8:O8"/>
    <mergeCell ref="A9:O9"/>
    <mergeCell ref="I4:O4"/>
    <mergeCell ref="A10:O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0"/>
    </row>
    <row r="2" spans="1:5" ht="18.75" x14ac:dyDescent="0.25">
      <c r="A2" s="91" t="s">
        <v>29</v>
      </c>
      <c r="B2" s="91"/>
      <c r="C2" s="91"/>
      <c r="D2" s="91"/>
      <c r="E2" s="29"/>
    </row>
    <row r="3" spans="1:5" ht="18.75" x14ac:dyDescent="0.25">
      <c r="A3" s="91" t="s">
        <v>51</v>
      </c>
      <c r="B3" s="91"/>
      <c r="C3" s="91"/>
      <c r="D3" s="91"/>
      <c r="E3" s="29"/>
    </row>
    <row r="4" spans="1:5" ht="15.75" customHeight="1" x14ac:dyDescent="0.25">
      <c r="A4" s="92" t="s">
        <v>30</v>
      </c>
      <c r="B4" s="92"/>
      <c r="C4" s="92" t="s">
        <v>31</v>
      </c>
      <c r="D4" s="92"/>
      <c r="E4" s="39"/>
    </row>
    <row r="5" spans="1:5" ht="15.75" x14ac:dyDescent="0.25">
      <c r="A5" s="89" t="s">
        <v>32</v>
      </c>
      <c r="B5" s="89"/>
      <c r="C5" s="89"/>
      <c r="D5" s="89"/>
      <c r="E5" s="28"/>
    </row>
    <row r="6" spans="1:5" ht="15.75" x14ac:dyDescent="0.25">
      <c r="A6" s="89" t="s">
        <v>38</v>
      </c>
      <c r="B6" s="89"/>
      <c r="C6" s="89"/>
      <c r="D6" s="89"/>
      <c r="E6" s="28"/>
    </row>
    <row r="7" spans="1:5" ht="15.75" x14ac:dyDescent="0.25">
      <c r="A7" s="89" t="s">
        <v>27</v>
      </c>
      <c r="B7" s="89"/>
      <c r="C7" s="89"/>
      <c r="D7" s="89"/>
      <c r="E7" s="28"/>
    </row>
    <row r="8" spans="1:5" ht="15.75" x14ac:dyDescent="0.25">
      <c r="A8" s="89" t="s">
        <v>33</v>
      </c>
      <c r="B8" s="89"/>
      <c r="C8" s="89"/>
      <c r="D8" s="89"/>
      <c r="E8" s="28"/>
    </row>
    <row r="9" spans="1:5" ht="15.75" x14ac:dyDescent="0.25">
      <c r="A9" s="89" t="s">
        <v>69</v>
      </c>
      <c r="B9" s="89"/>
      <c r="C9" s="89"/>
      <c r="D9" s="89"/>
      <c r="E9" s="28"/>
    </row>
    <row r="10" spans="1:5" ht="21" customHeight="1" x14ac:dyDescent="0.35">
      <c r="A10" s="90" t="s">
        <v>70</v>
      </c>
      <c r="B10" s="90"/>
      <c r="C10" s="90"/>
      <c r="D10" s="90"/>
    </row>
    <row r="11" spans="1:5" ht="16.5" thickBot="1" x14ac:dyDescent="0.3">
      <c r="A11" s="40" t="s">
        <v>0</v>
      </c>
      <c r="B11" s="41" t="s">
        <v>2</v>
      </c>
      <c r="C11" s="41" t="s">
        <v>3</v>
      </c>
      <c r="D11" s="41" t="s">
        <v>1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37</v>
      </c>
      <c r="C20" t="s">
        <v>36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K55"/>
  <sheetViews>
    <sheetView tabSelected="1" view="pageBreakPreview" zoomScaleNormal="100" zoomScaleSheetLayoutView="100" workbookViewId="0">
      <selection activeCell="A2" sqref="A2:H2"/>
    </sheetView>
  </sheetViews>
  <sheetFormatPr baseColWidth="10" defaultRowHeight="15" x14ac:dyDescent="0.25"/>
  <cols>
    <col min="1" max="1" width="10.85546875" bestFit="1" customWidth="1"/>
    <col min="2" max="2" width="47.7109375" style="27" customWidth="1"/>
    <col min="3" max="3" width="10.28515625" bestFit="1" customWidth="1"/>
    <col min="4" max="4" width="12" bestFit="1" customWidth="1"/>
    <col min="5" max="5" width="14.85546875" customWidth="1"/>
    <col min="6" max="6" width="10.28515625" style="27" bestFit="1" customWidth="1"/>
    <col min="7" max="7" width="17.7109375" customWidth="1"/>
    <col min="8" max="8" width="11" customWidth="1"/>
  </cols>
  <sheetData>
    <row r="1" spans="1:8" ht="61.5" customHeight="1" x14ac:dyDescent="0.25">
      <c r="A1" s="89"/>
      <c r="B1" s="89"/>
      <c r="C1" s="89"/>
      <c r="D1" s="89"/>
      <c r="E1" s="89"/>
      <c r="F1" s="89"/>
      <c r="G1" s="89"/>
      <c r="H1" s="89"/>
    </row>
    <row r="2" spans="1:8" ht="15.75" x14ac:dyDescent="0.25">
      <c r="A2" s="113" t="s">
        <v>29</v>
      </c>
      <c r="B2" s="113"/>
      <c r="C2" s="113"/>
      <c r="D2" s="113"/>
      <c r="E2" s="113"/>
      <c r="F2" s="113"/>
      <c r="G2" s="113"/>
      <c r="H2" s="113"/>
    </row>
    <row r="3" spans="1:8" ht="15.75" customHeight="1" x14ac:dyDescent="0.25">
      <c r="A3" s="93" t="e">
        <f>+#REF!</f>
        <v>#REF!</v>
      </c>
      <c r="B3" s="93"/>
      <c r="C3" s="93"/>
      <c r="D3" s="93"/>
      <c r="E3" s="93"/>
      <c r="F3" s="93"/>
      <c r="G3" s="93"/>
      <c r="H3" s="93"/>
    </row>
    <row r="4" spans="1:8" ht="16.5" customHeight="1" x14ac:dyDescent="0.25">
      <c r="A4" s="92" t="s">
        <v>30</v>
      </c>
      <c r="B4" s="92"/>
      <c r="C4" s="92"/>
      <c r="D4" s="92"/>
      <c r="E4" s="92"/>
      <c r="F4" s="89" t="s">
        <v>76</v>
      </c>
      <c r="G4" s="89"/>
      <c r="H4" s="89"/>
    </row>
    <row r="5" spans="1:8" ht="15.75" x14ac:dyDescent="0.25">
      <c r="A5" s="89" t="s">
        <v>77</v>
      </c>
      <c r="B5" s="89"/>
      <c r="C5" s="89"/>
      <c r="D5" s="89"/>
      <c r="E5" s="89"/>
      <c r="F5" s="89"/>
      <c r="G5" s="89"/>
      <c r="H5" s="89"/>
    </row>
    <row r="6" spans="1:8" ht="15.75" x14ac:dyDescent="0.25">
      <c r="A6" s="89" t="e">
        <f>+#REF!</f>
        <v>#REF!</v>
      </c>
      <c r="B6" s="89"/>
      <c r="C6" s="89"/>
      <c r="D6" s="89"/>
      <c r="E6" s="89"/>
      <c r="F6" s="89"/>
      <c r="G6" s="89"/>
      <c r="H6" s="89"/>
    </row>
    <row r="7" spans="1:8" ht="15.75" x14ac:dyDescent="0.25">
      <c r="A7" s="94" t="e">
        <f>+#REF!</f>
        <v>#REF!</v>
      </c>
      <c r="B7" s="94"/>
      <c r="C7" s="94"/>
      <c r="D7" s="94"/>
      <c r="E7" s="94"/>
      <c r="F7" s="94"/>
      <c r="G7" s="94"/>
      <c r="H7" s="94"/>
    </row>
    <row r="8" spans="1:8" ht="15.75" x14ac:dyDescent="0.25">
      <c r="A8" s="89" t="e">
        <f>+#REF!</f>
        <v>#REF!</v>
      </c>
      <c r="B8" s="89"/>
      <c r="C8" s="89"/>
      <c r="D8" s="89"/>
      <c r="E8" s="89"/>
      <c r="F8" s="89"/>
      <c r="G8" s="89"/>
      <c r="H8" s="89"/>
    </row>
    <row r="9" spans="1:8" ht="15.75" x14ac:dyDescent="0.25">
      <c r="A9" s="89" t="s">
        <v>71</v>
      </c>
      <c r="B9" s="89"/>
      <c r="C9" s="89"/>
      <c r="D9" s="89"/>
      <c r="E9" s="89"/>
      <c r="F9" s="89"/>
      <c r="G9" s="89"/>
      <c r="H9" s="89"/>
    </row>
    <row r="10" spans="1:8" ht="21" x14ac:dyDescent="0.35">
      <c r="A10" s="90" t="s">
        <v>83</v>
      </c>
      <c r="B10" s="90"/>
      <c r="C10" s="90"/>
      <c r="D10" s="90"/>
      <c r="E10" s="90"/>
      <c r="F10" s="90"/>
      <c r="G10" s="90"/>
      <c r="H10" s="90"/>
    </row>
    <row r="11" spans="1:8" ht="30" x14ac:dyDescent="0.25">
      <c r="A11" s="48" t="s">
        <v>14</v>
      </c>
      <c r="B11" s="48" t="s">
        <v>23</v>
      </c>
      <c r="C11" s="48" t="s">
        <v>22</v>
      </c>
      <c r="D11" s="48" t="s">
        <v>13</v>
      </c>
      <c r="E11" s="48" t="s">
        <v>15</v>
      </c>
      <c r="F11" s="48" t="s">
        <v>48</v>
      </c>
      <c r="G11" s="48" t="s">
        <v>16</v>
      </c>
      <c r="H11" s="48" t="s">
        <v>17</v>
      </c>
    </row>
    <row r="12" spans="1:8" s="27" customFormat="1" ht="51" x14ac:dyDescent="0.25">
      <c r="A12" s="57">
        <v>43890</v>
      </c>
      <c r="B12" s="56" t="s">
        <v>99</v>
      </c>
      <c r="C12" s="61">
        <v>1</v>
      </c>
      <c r="D12" s="58">
        <v>29700</v>
      </c>
      <c r="E12" s="58">
        <f>+D12*C12</f>
        <v>29700</v>
      </c>
      <c r="F12" s="59">
        <v>189</v>
      </c>
      <c r="G12" s="59" t="s">
        <v>92</v>
      </c>
      <c r="H12" s="59">
        <v>11846542</v>
      </c>
    </row>
    <row r="13" spans="1:8" s="42" customFormat="1" ht="76.5" x14ac:dyDescent="0.25">
      <c r="A13" s="60">
        <v>43890</v>
      </c>
      <c r="B13" s="56" t="s">
        <v>98</v>
      </c>
      <c r="C13" s="61">
        <v>1</v>
      </c>
      <c r="D13" s="70">
        <v>29000</v>
      </c>
      <c r="E13" s="71">
        <v>29000</v>
      </c>
      <c r="F13" s="64">
        <v>186</v>
      </c>
      <c r="G13" s="65" t="s">
        <v>93</v>
      </c>
      <c r="H13" s="61">
        <v>28938208</v>
      </c>
    </row>
    <row r="14" spans="1:8" s="42" customFormat="1" ht="63.75" x14ac:dyDescent="0.25">
      <c r="A14" s="66">
        <v>43890</v>
      </c>
      <c r="B14" s="56" t="s">
        <v>104</v>
      </c>
      <c r="C14" s="61">
        <v>1</v>
      </c>
      <c r="D14" s="62">
        <v>12000</v>
      </c>
      <c r="E14" s="63">
        <v>12000</v>
      </c>
      <c r="F14" s="72" t="s">
        <v>108</v>
      </c>
      <c r="G14" s="68" t="s">
        <v>74</v>
      </c>
      <c r="H14" s="69">
        <v>77223292</v>
      </c>
    </row>
    <row r="15" spans="1:8" s="42" customFormat="1" ht="76.5" x14ac:dyDescent="0.25">
      <c r="A15" s="66">
        <v>43890</v>
      </c>
      <c r="B15" s="56" t="s">
        <v>101</v>
      </c>
      <c r="C15" s="61">
        <v>1</v>
      </c>
      <c r="D15" s="62">
        <f t="shared" ref="D15:D20" si="0">+C15*E15</f>
        <v>12000</v>
      </c>
      <c r="E15" s="63">
        <v>12000</v>
      </c>
      <c r="F15" s="72" t="s">
        <v>108</v>
      </c>
      <c r="G15" s="68" t="s">
        <v>88</v>
      </c>
      <c r="H15" s="69">
        <v>61567019</v>
      </c>
    </row>
    <row r="16" spans="1:8" s="42" customFormat="1" ht="76.5" x14ac:dyDescent="0.25">
      <c r="A16" s="66">
        <v>43890</v>
      </c>
      <c r="B16" s="56" t="s">
        <v>102</v>
      </c>
      <c r="C16" s="61">
        <v>1</v>
      </c>
      <c r="D16" s="62">
        <f t="shared" si="0"/>
        <v>12000</v>
      </c>
      <c r="E16" s="63">
        <v>12000</v>
      </c>
      <c r="F16" s="72" t="s">
        <v>108</v>
      </c>
      <c r="G16" s="68" t="s">
        <v>89</v>
      </c>
      <c r="H16" s="69">
        <v>18039057</v>
      </c>
    </row>
    <row r="17" spans="1:8" s="42" customFormat="1" ht="76.5" x14ac:dyDescent="0.25">
      <c r="A17" s="66">
        <v>43890</v>
      </c>
      <c r="B17" s="56" t="s">
        <v>106</v>
      </c>
      <c r="C17" s="61">
        <v>1</v>
      </c>
      <c r="D17" s="62">
        <f t="shared" si="0"/>
        <v>12000</v>
      </c>
      <c r="E17" s="63">
        <v>12000</v>
      </c>
      <c r="F17" s="72" t="s">
        <v>108</v>
      </c>
      <c r="G17" s="68" t="s">
        <v>91</v>
      </c>
      <c r="H17" s="69">
        <v>61506133</v>
      </c>
    </row>
    <row r="18" spans="1:8" s="42" customFormat="1" ht="76.5" x14ac:dyDescent="0.25">
      <c r="A18" s="66">
        <v>43890</v>
      </c>
      <c r="B18" s="56" t="s">
        <v>107</v>
      </c>
      <c r="C18" s="61">
        <v>1</v>
      </c>
      <c r="D18" s="62">
        <f t="shared" si="0"/>
        <v>12000</v>
      </c>
      <c r="E18" s="63">
        <v>12000</v>
      </c>
      <c r="F18" s="72" t="s">
        <v>108</v>
      </c>
      <c r="G18" s="68" t="s">
        <v>75</v>
      </c>
      <c r="H18" s="69">
        <v>72472480</v>
      </c>
    </row>
    <row r="19" spans="1:8" s="42" customFormat="1" ht="76.5" x14ac:dyDescent="0.25">
      <c r="A19" s="66">
        <v>43890</v>
      </c>
      <c r="B19" s="56" t="s">
        <v>105</v>
      </c>
      <c r="C19" s="61">
        <v>1</v>
      </c>
      <c r="D19" s="62">
        <f t="shared" si="0"/>
        <v>12000</v>
      </c>
      <c r="E19" s="63">
        <v>12000</v>
      </c>
      <c r="F19" s="72" t="s">
        <v>108</v>
      </c>
      <c r="G19" s="68" t="s">
        <v>90</v>
      </c>
      <c r="H19" s="69">
        <v>5732875</v>
      </c>
    </row>
    <row r="20" spans="1:8" s="42" customFormat="1" ht="63.75" x14ac:dyDescent="0.25">
      <c r="A20" s="66">
        <v>43890</v>
      </c>
      <c r="B20" s="56" t="s">
        <v>103</v>
      </c>
      <c r="C20" s="61">
        <v>1</v>
      </c>
      <c r="D20" s="62">
        <f t="shared" si="0"/>
        <v>12000</v>
      </c>
      <c r="E20" s="63">
        <v>12000</v>
      </c>
      <c r="F20" s="72" t="s">
        <v>108</v>
      </c>
      <c r="G20" s="68" t="s">
        <v>73</v>
      </c>
      <c r="H20" s="69">
        <v>23221852</v>
      </c>
    </row>
    <row r="21" spans="1:8" s="42" customFormat="1" ht="76.5" x14ac:dyDescent="0.25">
      <c r="A21" s="66"/>
      <c r="B21" s="56" t="s">
        <v>111</v>
      </c>
      <c r="C21" s="61">
        <v>1</v>
      </c>
      <c r="D21" s="62">
        <v>10000</v>
      </c>
      <c r="E21" s="63">
        <v>10000</v>
      </c>
      <c r="F21" s="67">
        <v>189</v>
      </c>
      <c r="G21" s="68" t="s">
        <v>109</v>
      </c>
      <c r="H21" s="69">
        <v>86378635</v>
      </c>
    </row>
    <row r="22" spans="1:8" s="42" customFormat="1" ht="76.5" x14ac:dyDescent="0.25">
      <c r="A22" s="66">
        <v>43890</v>
      </c>
      <c r="B22" s="56" t="s">
        <v>97</v>
      </c>
      <c r="C22" s="61">
        <v>1</v>
      </c>
      <c r="D22" s="62">
        <v>10000</v>
      </c>
      <c r="E22" s="63">
        <v>10000</v>
      </c>
      <c r="F22" s="67">
        <v>189</v>
      </c>
      <c r="G22" s="68" t="s">
        <v>110</v>
      </c>
      <c r="H22" s="69">
        <v>68213263</v>
      </c>
    </row>
    <row r="23" spans="1:8" s="42" customFormat="1" x14ac:dyDescent="0.25">
      <c r="A23" s="95">
        <v>43868</v>
      </c>
      <c r="B23" s="106" t="s">
        <v>112</v>
      </c>
      <c r="C23" s="61">
        <v>1</v>
      </c>
      <c r="D23" s="62">
        <v>1148.52</v>
      </c>
      <c r="E23" s="98">
        <f>+D23+D24+D25+D26</f>
        <v>8901.43</v>
      </c>
      <c r="F23" s="100">
        <v>111</v>
      </c>
      <c r="G23" s="102" t="s">
        <v>79</v>
      </c>
      <c r="H23" s="104">
        <v>326445</v>
      </c>
    </row>
    <row r="24" spans="1:8" s="42" customFormat="1" x14ac:dyDescent="0.25">
      <c r="A24" s="96"/>
      <c r="B24" s="112"/>
      <c r="C24" s="61">
        <v>1</v>
      </c>
      <c r="D24" s="62">
        <v>5529.38</v>
      </c>
      <c r="E24" s="108"/>
      <c r="F24" s="109"/>
      <c r="G24" s="110"/>
      <c r="H24" s="111"/>
    </row>
    <row r="25" spans="1:8" s="42" customFormat="1" x14ac:dyDescent="0.25">
      <c r="A25" s="96"/>
      <c r="B25" s="112"/>
      <c r="C25" s="61">
        <v>1</v>
      </c>
      <c r="D25" s="62">
        <v>2090.85</v>
      </c>
      <c r="E25" s="108"/>
      <c r="F25" s="109"/>
      <c r="G25" s="110"/>
      <c r="H25" s="111"/>
    </row>
    <row r="26" spans="1:8" s="42" customFormat="1" x14ac:dyDescent="0.25">
      <c r="A26" s="97"/>
      <c r="B26" s="107"/>
      <c r="C26" s="61">
        <v>1</v>
      </c>
      <c r="D26" s="62">
        <v>132.68</v>
      </c>
      <c r="E26" s="99"/>
      <c r="F26" s="101"/>
      <c r="G26" s="103"/>
      <c r="H26" s="105"/>
    </row>
    <row r="27" spans="1:8" s="42" customFormat="1" ht="21.75" customHeight="1" x14ac:dyDescent="0.25">
      <c r="A27" s="95">
        <v>43868</v>
      </c>
      <c r="B27" s="106" t="s">
        <v>113</v>
      </c>
      <c r="C27" s="61">
        <v>1</v>
      </c>
      <c r="D27" s="62">
        <v>629</v>
      </c>
      <c r="E27" s="98">
        <f>+D27+D28</f>
        <v>8111</v>
      </c>
      <c r="F27" s="100">
        <v>113</v>
      </c>
      <c r="G27" s="102" t="s">
        <v>87</v>
      </c>
      <c r="H27" s="104">
        <v>5498104</v>
      </c>
    </row>
    <row r="28" spans="1:8" s="42" customFormat="1" ht="21.75" customHeight="1" x14ac:dyDescent="0.25">
      <c r="A28" s="97"/>
      <c r="B28" s="107"/>
      <c r="C28" s="61">
        <v>1</v>
      </c>
      <c r="D28" s="62">
        <v>7482</v>
      </c>
      <c r="E28" s="99"/>
      <c r="F28" s="101"/>
      <c r="G28" s="103"/>
      <c r="H28" s="105"/>
    </row>
    <row r="29" spans="1:8" s="42" customFormat="1" ht="21.75" customHeight="1" x14ac:dyDescent="0.25">
      <c r="A29" s="95">
        <v>43881</v>
      </c>
      <c r="B29" s="106" t="s">
        <v>114</v>
      </c>
      <c r="C29" s="61">
        <v>1</v>
      </c>
      <c r="D29" s="62">
        <v>7490.18</v>
      </c>
      <c r="E29" s="98">
        <f>+D29+D30</f>
        <v>7761.3600000000006</v>
      </c>
      <c r="F29" s="100">
        <v>112</v>
      </c>
      <c r="G29" s="102" t="s">
        <v>78</v>
      </c>
      <c r="H29" s="104">
        <v>3306518</v>
      </c>
    </row>
    <row r="30" spans="1:8" s="42" customFormat="1" x14ac:dyDescent="0.25">
      <c r="A30" s="97"/>
      <c r="B30" s="107"/>
      <c r="C30" s="61">
        <v>1</v>
      </c>
      <c r="D30" s="62">
        <v>271.18</v>
      </c>
      <c r="E30" s="99"/>
      <c r="F30" s="101"/>
      <c r="G30" s="103"/>
      <c r="H30" s="105"/>
    </row>
    <row r="31" spans="1:8" s="42" customFormat="1" ht="63.75" x14ac:dyDescent="0.25">
      <c r="A31" s="66">
        <v>43872</v>
      </c>
      <c r="B31" s="56" t="s">
        <v>115</v>
      </c>
      <c r="C31" s="61">
        <v>1</v>
      </c>
      <c r="D31" s="62">
        <v>6360</v>
      </c>
      <c r="E31" s="63">
        <v>6360</v>
      </c>
      <c r="F31" s="67">
        <v>153</v>
      </c>
      <c r="G31" s="68" t="s">
        <v>94</v>
      </c>
      <c r="H31" s="69">
        <v>4863461</v>
      </c>
    </row>
    <row r="32" spans="1:8" s="42" customFormat="1" x14ac:dyDescent="0.25">
      <c r="A32" s="95">
        <v>43865</v>
      </c>
      <c r="B32" s="106" t="s">
        <v>116</v>
      </c>
      <c r="C32" s="61">
        <v>1</v>
      </c>
      <c r="D32" s="62">
        <v>159</v>
      </c>
      <c r="E32" s="98">
        <f>+D32+D33+D34+D35</f>
        <v>2919.33</v>
      </c>
      <c r="F32" s="100">
        <v>113</v>
      </c>
      <c r="G32" s="102" t="s">
        <v>80</v>
      </c>
      <c r="H32" s="104">
        <v>9929290</v>
      </c>
    </row>
    <row r="33" spans="1:11" s="42" customFormat="1" x14ac:dyDescent="0.25">
      <c r="A33" s="96"/>
      <c r="B33" s="112"/>
      <c r="C33" s="61">
        <v>1</v>
      </c>
      <c r="D33" s="62">
        <v>2480.5500000000002</v>
      </c>
      <c r="E33" s="108"/>
      <c r="F33" s="109"/>
      <c r="G33" s="110"/>
      <c r="H33" s="111"/>
    </row>
    <row r="34" spans="1:11" s="42" customFormat="1" x14ac:dyDescent="0.25">
      <c r="A34" s="96"/>
      <c r="B34" s="112"/>
      <c r="C34" s="61">
        <v>1</v>
      </c>
      <c r="D34" s="62">
        <v>169.66</v>
      </c>
      <c r="E34" s="108"/>
      <c r="F34" s="109"/>
      <c r="G34" s="110"/>
      <c r="H34" s="111"/>
    </row>
    <row r="35" spans="1:11" s="42" customFormat="1" x14ac:dyDescent="0.25">
      <c r="A35" s="97"/>
      <c r="B35" s="107"/>
      <c r="C35" s="61">
        <v>1</v>
      </c>
      <c r="D35" s="62">
        <v>110.12</v>
      </c>
      <c r="E35" s="99"/>
      <c r="F35" s="101"/>
      <c r="G35" s="103"/>
      <c r="H35" s="105"/>
    </row>
    <row r="36" spans="1:11" s="42" customFormat="1" ht="51" x14ac:dyDescent="0.25">
      <c r="A36" s="66">
        <v>43879</v>
      </c>
      <c r="B36" s="56" t="s">
        <v>95</v>
      </c>
      <c r="C36" s="61">
        <v>1</v>
      </c>
      <c r="D36" s="62">
        <v>1650</v>
      </c>
      <c r="E36" s="63">
        <v>1650</v>
      </c>
      <c r="F36" s="67">
        <v>113</v>
      </c>
      <c r="G36" s="68" t="s">
        <v>96</v>
      </c>
      <c r="H36" s="69">
        <v>81510780</v>
      </c>
    </row>
    <row r="37" spans="1:11" s="42" customFormat="1" ht="33.75" customHeight="1" x14ac:dyDescent="0.25">
      <c r="A37" s="95">
        <v>43866</v>
      </c>
      <c r="B37" s="106" t="s">
        <v>117</v>
      </c>
      <c r="C37" s="61">
        <v>1</v>
      </c>
      <c r="D37" s="62">
        <v>150</v>
      </c>
      <c r="E37" s="98">
        <f>+D37+D38</f>
        <v>300</v>
      </c>
      <c r="F37" s="100">
        <v>115</v>
      </c>
      <c r="G37" s="102" t="s">
        <v>86</v>
      </c>
      <c r="H37" s="104">
        <v>2529416</v>
      </c>
    </row>
    <row r="38" spans="1:11" s="42" customFormat="1" ht="33.75" customHeight="1" x14ac:dyDescent="0.25">
      <c r="A38" s="97"/>
      <c r="B38" s="107"/>
      <c r="C38" s="61">
        <v>1</v>
      </c>
      <c r="D38" s="62">
        <v>150</v>
      </c>
      <c r="E38" s="99"/>
      <c r="F38" s="101"/>
      <c r="G38" s="103"/>
      <c r="H38" s="105"/>
    </row>
    <row r="39" spans="1:11" s="42" customFormat="1" ht="63.75" x14ac:dyDescent="0.25">
      <c r="A39" s="66">
        <v>43862</v>
      </c>
      <c r="B39" s="56" t="s">
        <v>100</v>
      </c>
      <c r="C39" s="61">
        <v>1</v>
      </c>
      <c r="D39" s="62">
        <v>140</v>
      </c>
      <c r="E39" s="63">
        <v>140</v>
      </c>
      <c r="F39" s="67">
        <v>113</v>
      </c>
      <c r="G39" s="68" t="s">
        <v>82</v>
      </c>
      <c r="H39" s="69">
        <v>74859005</v>
      </c>
    </row>
    <row r="40" spans="1:11" ht="30" customHeight="1" thickBot="1" x14ac:dyDescent="0.3">
      <c r="A40" s="114" t="s">
        <v>81</v>
      </c>
      <c r="B40" s="115"/>
      <c r="C40" s="115"/>
      <c r="D40" s="116"/>
      <c r="E40" s="43">
        <f>SUM(E12:E39)</f>
        <v>198843.11999999997</v>
      </c>
      <c r="F40" s="117"/>
      <c r="G40" s="118"/>
      <c r="H40" s="119"/>
    </row>
    <row r="41" spans="1:11" x14ac:dyDescent="0.25">
      <c r="A41" s="53"/>
      <c r="B41" s="30"/>
      <c r="C41" s="30"/>
      <c r="D41" s="30"/>
      <c r="E41" s="30"/>
      <c r="F41" s="30"/>
      <c r="G41" s="30"/>
      <c r="H41" s="54"/>
    </row>
    <row r="42" spans="1:11" s="27" customFormat="1" x14ac:dyDescent="0.25">
      <c r="A42" s="53"/>
      <c r="B42" s="30"/>
      <c r="C42" s="30"/>
      <c r="D42" s="30"/>
      <c r="E42" s="30"/>
      <c r="F42" s="30"/>
      <c r="G42" s="30"/>
      <c r="H42" s="54"/>
    </row>
    <row r="43" spans="1:11" s="27" customFormat="1" x14ac:dyDescent="0.25">
      <c r="A43" s="53"/>
      <c r="B43" s="30"/>
      <c r="C43" s="30"/>
      <c r="D43" s="30"/>
      <c r="E43" s="30"/>
      <c r="F43" s="30"/>
      <c r="G43" s="30"/>
      <c r="H43" s="54"/>
    </row>
    <row r="44" spans="1:11" s="27" customFormat="1" x14ac:dyDescent="0.25">
      <c r="A44" s="53"/>
      <c r="B44" s="30"/>
      <c r="C44" s="30"/>
      <c r="D44" s="30"/>
      <c r="E44" s="30"/>
      <c r="F44" s="30"/>
      <c r="G44" s="30"/>
      <c r="H44" s="54"/>
    </row>
    <row r="45" spans="1:11" s="45" customFormat="1" ht="15.75" x14ac:dyDescent="0.25">
      <c r="A45" s="55" t="s">
        <v>37</v>
      </c>
      <c r="B45" s="44" t="s">
        <v>85</v>
      </c>
      <c r="C45" s="46"/>
      <c r="D45" s="44"/>
      <c r="E45" s="46"/>
      <c r="F45" s="46"/>
      <c r="G45" s="44" t="s">
        <v>36</v>
      </c>
      <c r="H45" s="47"/>
      <c r="I45" s="46"/>
      <c r="J45" s="46"/>
      <c r="K45" s="46"/>
    </row>
    <row r="46" spans="1:11" s="45" customFormat="1" ht="15.75" x14ac:dyDescent="0.25">
      <c r="A46" s="49"/>
      <c r="B46" s="51" t="s">
        <v>84</v>
      </c>
      <c r="C46" s="51"/>
      <c r="D46" s="51"/>
      <c r="E46" s="51"/>
      <c r="F46" s="51"/>
      <c r="G46" s="50"/>
      <c r="H46" s="52"/>
      <c r="I46" s="46"/>
      <c r="J46" s="46"/>
      <c r="K46" s="46"/>
    </row>
    <row r="47" spans="1:11" x14ac:dyDescent="0.25">
      <c r="F47"/>
    </row>
    <row r="48" spans="1:11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</sheetData>
  <mergeCells count="43">
    <mergeCell ref="A40:D40"/>
    <mergeCell ref="F40:H40"/>
    <mergeCell ref="A7:H7"/>
    <mergeCell ref="A8:H8"/>
    <mergeCell ref="A10:H10"/>
    <mergeCell ref="A9:H9"/>
    <mergeCell ref="A23:A26"/>
    <mergeCell ref="B23:B26"/>
    <mergeCell ref="E23:E26"/>
    <mergeCell ref="F23:F26"/>
    <mergeCell ref="G23:G26"/>
    <mergeCell ref="H23:H26"/>
    <mergeCell ref="E27:E28"/>
    <mergeCell ref="F27:F28"/>
    <mergeCell ref="A1:H1"/>
    <mergeCell ref="A2:H2"/>
    <mergeCell ref="A3:H3"/>
    <mergeCell ref="A5:H5"/>
    <mergeCell ref="A6:H6"/>
    <mergeCell ref="A4:E4"/>
    <mergeCell ref="F4:H4"/>
    <mergeCell ref="G27:G28"/>
    <mergeCell ref="H27:H28"/>
    <mergeCell ref="B27:B28"/>
    <mergeCell ref="A27:A28"/>
    <mergeCell ref="E29:E30"/>
    <mergeCell ref="F29:F30"/>
    <mergeCell ref="G29:G30"/>
    <mergeCell ref="H29:H30"/>
    <mergeCell ref="B29:B30"/>
    <mergeCell ref="A29:A30"/>
    <mergeCell ref="A32:A35"/>
    <mergeCell ref="E37:E38"/>
    <mergeCell ref="F37:F38"/>
    <mergeCell ref="G37:G38"/>
    <mergeCell ref="H37:H38"/>
    <mergeCell ref="B37:B38"/>
    <mergeCell ref="A37:A38"/>
    <mergeCell ref="E32:E35"/>
    <mergeCell ref="F32:F35"/>
    <mergeCell ref="G32:G35"/>
    <mergeCell ref="H32:H35"/>
    <mergeCell ref="B32:B3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  <rowBreaks count="2" manualBreakCount="2">
    <brk id="15" max="7" man="1"/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Numeral 3 RRHH</vt:lpstr>
      <vt:lpstr>Numeral 4 RRHH</vt:lpstr>
      <vt:lpstr>Numeral 12 Viajes Finan.</vt:lpstr>
      <vt:lpstr>Numeral 15 Financiero</vt:lpstr>
      <vt:lpstr>Numeral 22 Administración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Méndez</cp:lastModifiedBy>
  <cp:lastPrinted>2020-03-04T18:43:51Z</cp:lastPrinted>
  <dcterms:created xsi:type="dcterms:W3CDTF">2017-12-05T18:01:17Z</dcterms:created>
  <dcterms:modified xsi:type="dcterms:W3CDTF">2020-03-05T20:48:42Z</dcterms:modified>
</cp:coreProperties>
</file>