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brenda.valdez\Desktop\INFORMACION PUB 23\ENERO 23\INF PUBLICA FEBRERO 2023\"/>
    </mc:Choice>
  </mc:AlternateContent>
  <xr:revisionPtr revIDLastSave="0" documentId="13_ncr:1_{079FC9DC-2A8C-4D3B-9C74-6B5B203BC2FC}" xr6:coauthVersionLast="47" xr6:coauthVersionMax="47" xr10:uidLastSave="{00000000-0000-0000-0000-000000000000}"/>
  <bookViews>
    <workbookView xWindow="1170" yWindow="3120" windowWidth="20430" windowHeight="9465" tabRatio="896" firstSheet="8" activeTab="14" xr2:uid="{00000000-000D-0000-FFFF-FFFF00000000}"/>
  </bookViews>
  <sheets>
    <sheet name="Numeral 2" sheetId="6" r:id="rId1"/>
    <sheet name="Numeral 3 RRHH" sheetId="8" state="hidden" r:id="rId2"/>
    <sheet name="Numeral 4 RRHH" sheetId="9" state="hidden" r:id="rId3"/>
    <sheet name="Numeral 2.1" sheetId="22" r:id="rId4"/>
    <sheet name="Numeral 10 Administración" sheetId="19" r:id="rId5"/>
    <sheet name="Numeral 11, Sub 18 " sheetId="17" r:id="rId6"/>
    <sheet name="Numeral 12 Viajes Finan." sheetId="11" state="hidden" r:id="rId7"/>
    <sheet name="Numeral 11, Bienes y servicios" sheetId="18" r:id="rId8"/>
    <sheet name="Numeral 14 Administración" sheetId="2" r:id="rId9"/>
    <sheet name="Numeral 15 Financiero" sheetId="4" state="hidden" r:id="rId10"/>
    <sheet name="Numeral 16" sheetId="20" r:id="rId11"/>
    <sheet name="Numeral 17" sheetId="21" r:id="rId12"/>
    <sheet name="Numeral 19 Administración" sheetId="16" r:id="rId13"/>
    <sheet name="Numeral 20 Administración" sheetId="14" r:id="rId14"/>
    <sheet name="Numeral 22 Administración" sheetId="13" r:id="rId15"/>
  </sheets>
  <definedNames>
    <definedName name="_xlnm.Print_Area" localSheetId="4">'Numeral 10 Administración'!$A$1:$E$25</definedName>
    <definedName name="_xlnm.Print_Area" localSheetId="7">'Numeral 11, Bienes y servicios'!$A$1:$L$140</definedName>
    <definedName name="_xlnm.Print_Area" localSheetId="5">'Numeral 11, Sub 18 '!$A$1:$K$27</definedName>
    <definedName name="_xlnm.Print_Area" localSheetId="8">'Numeral 14 Administración'!$A$1:$E$25</definedName>
    <definedName name="_xlnm.Print_Area" localSheetId="10">'Numeral 16'!$A$1:$E$25</definedName>
    <definedName name="_xlnm.Print_Area" localSheetId="11">'Numeral 17'!$A$1:$E$26</definedName>
    <definedName name="_xlnm.Print_Area" localSheetId="12">'Numeral 19 Administración'!$A$1:$I$17</definedName>
    <definedName name="_xlnm.Print_Area" localSheetId="0">'Numeral 2'!$A$42:$D$71,'Numeral 2'!$A$1:$E$36</definedName>
    <definedName name="_xlnm.Print_Titles" localSheetId="14">'Numeral 22 Administración'!$1:$11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6" i="18" l="1"/>
  <c r="B143" i="18"/>
  <c r="B73" i="18"/>
  <c r="B53" i="18"/>
  <c r="B68" i="18"/>
  <c r="B58" i="18"/>
  <c r="B63" i="18"/>
  <c r="B88" i="18"/>
  <c r="C98" i="18"/>
  <c r="C28" i="18"/>
  <c r="B43" i="18"/>
  <c r="E12" i="13"/>
  <c r="A7" i="13" l="1"/>
  <c r="B48" i="18" l="1"/>
  <c r="A8" i="18" l="1"/>
  <c r="B83" i="18" l="1"/>
  <c r="B123" i="18" l="1"/>
  <c r="E19" i="13" l="1"/>
  <c r="E15" i="13"/>
  <c r="B78" i="18" l="1"/>
  <c r="B72" i="19" l="1"/>
  <c r="B73" i="17"/>
  <c r="B62" i="19"/>
  <c r="B63" i="17"/>
  <c r="A6" i="13" l="1"/>
  <c r="A6" i="18" l="1"/>
  <c r="A9" i="21"/>
  <c r="A8" i="21"/>
  <c r="A7" i="21"/>
  <c r="A4" i="21"/>
  <c r="A8" i="20"/>
  <c r="A7" i="20"/>
  <c r="A6" i="20"/>
  <c r="A3" i="20"/>
  <c r="A8" i="19"/>
  <c r="A7" i="19"/>
  <c r="A6" i="19"/>
  <c r="A3" i="19"/>
  <c r="A3" i="13" l="1"/>
  <c r="A8" i="2" l="1"/>
  <c r="A7" i="18" l="1"/>
  <c r="B18" i="18"/>
  <c r="E20" i="13" l="1"/>
  <c r="E21" i="13" s="1"/>
  <c r="A4" i="17" l="1"/>
  <c r="A8" i="17" l="1"/>
  <c r="A7" i="17"/>
  <c r="A6" i="17"/>
  <c r="A3" i="17"/>
  <c r="A3" i="14" l="1"/>
  <c r="A3" i="16"/>
  <c r="A3" i="2"/>
  <c r="A6" i="14" l="1"/>
  <c r="A6" i="16"/>
  <c r="A6" i="2"/>
  <c r="A7" i="14" l="1"/>
  <c r="A7" i="16"/>
  <c r="A7" i="2"/>
  <c r="A8" i="16" l="1"/>
  <c r="A8" i="14" s="1"/>
  <c r="A8" i="13" s="1"/>
</calcChain>
</file>

<file path=xl/sharedStrings.xml><?xml version="1.0" encoding="utf-8"?>
<sst xmlns="http://schemas.openxmlformats.org/spreadsheetml/2006/main" count="1025" uniqueCount="336">
  <si>
    <t>MODALIDAD DE CONTRATACIÓN</t>
  </si>
  <si>
    <t>RENGLÓN PRESUPUESTARIO</t>
  </si>
  <si>
    <t>CARACTERÍSTICAS DEL PROVEEDOR</t>
  </si>
  <si>
    <t>DETALLES DEL PROCESO DE ADJUDICACIÓN</t>
  </si>
  <si>
    <t>CONTENIDO DEL CONTRATO</t>
  </si>
  <si>
    <t>Nombre proveedor:</t>
  </si>
  <si>
    <t>NOG:</t>
  </si>
  <si>
    <t>NIT:</t>
  </si>
  <si>
    <t>Fecha de Publicación:</t>
  </si>
  <si>
    <t>Fecha de presentación de ofertas:</t>
  </si>
  <si>
    <t>Bien o servicio contrato:</t>
  </si>
  <si>
    <t>Fecha de Adjudicación:</t>
  </si>
  <si>
    <t>Estatus:</t>
  </si>
  <si>
    <t>NO.</t>
  </si>
  <si>
    <t>DESCRIPCIÓN DEL MANTENIMIENTO</t>
  </si>
  <si>
    <t>PLAZO DEL CONTRATO</t>
  </si>
  <si>
    <t>MONTO</t>
  </si>
  <si>
    <t>PADRÓN DE BENEFICIARIO</t>
  </si>
  <si>
    <t>CRITERIO DE ACCESO</t>
  </si>
  <si>
    <t>DIRECCIÓN</t>
  </si>
  <si>
    <t>EXTENSIÓN</t>
  </si>
  <si>
    <t>No.</t>
  </si>
  <si>
    <t>CARGO</t>
  </si>
  <si>
    <t>DEPENDENCIA</t>
  </si>
  <si>
    <t>CELULAR INSTITUCIONAL</t>
  </si>
  <si>
    <t>CORREO ELECTRÓNICO OFICIAL</t>
  </si>
  <si>
    <t xml:space="preserve">No. </t>
  </si>
  <si>
    <t>COMPLMENTO POR ANTIGÜEDAD</t>
  </si>
  <si>
    <t>GASTOS DE REPRESENTACIÓN</t>
  </si>
  <si>
    <t>MONTO TOTAL</t>
  </si>
  <si>
    <t>PRECIO UNITARIO</t>
  </si>
  <si>
    <t>UNIDADES</t>
  </si>
  <si>
    <t>TIPO</t>
  </si>
  <si>
    <t>FECHA DE APROBACIÓN DEL CONTRATO</t>
  </si>
  <si>
    <t>FECHA COMPRA</t>
  </si>
  <si>
    <t>PRECIO TOTAL</t>
  </si>
  <si>
    <t>PROVEEDOR</t>
  </si>
  <si>
    <t>NIT</t>
  </si>
  <si>
    <t>DIETAS</t>
  </si>
  <si>
    <t>NOMBRES Y APELLIDOS (Empleado/Servidor Público)</t>
  </si>
  <si>
    <t>Nacional</t>
  </si>
  <si>
    <t>Internacional</t>
  </si>
  <si>
    <t>PROVEEDOR (NOMBRE Y NIT)</t>
  </si>
  <si>
    <t>CANTIDAD</t>
  </si>
  <si>
    <t>DESCRIPCIÓN DE COMPRA</t>
  </si>
  <si>
    <t>NOG</t>
  </si>
  <si>
    <t>FECHA DE ADJUDICACIÓN</t>
  </si>
  <si>
    <t>NOMBRE DEL PROVEEDOR</t>
  </si>
  <si>
    <t>MONTO ADJUDICADO</t>
  </si>
  <si>
    <t>DESCRIPCIÓN</t>
  </si>
  <si>
    <t>No. CONTRATO</t>
  </si>
  <si>
    <t>TELÉFONO</t>
  </si>
  <si>
    <t>DIRECCIÓN DE SEDE</t>
  </si>
  <si>
    <t>CARACTERÍSTICAS DEL BIEN ARRENDADO</t>
  </si>
  <si>
    <t>MOTIVOS DEL ARRENDAMIENTO</t>
  </si>
  <si>
    <t>DATOS GENERALES DEL ARRENDATARIO (NOMBRE Y NIT)</t>
  </si>
  <si>
    <t>NUMERAL 4 - REMUNERACIONES DE EMPLEADOS Y SERVIDORES PÚBLICOS</t>
  </si>
  <si>
    <t>NUMERAL 14 - CONTRATOS DE MANTENIMIENTO</t>
  </si>
  <si>
    <t>NUMERAL 20 - CONTRATACIONES POR COTIZACIÓN Y LICITACIÓN</t>
  </si>
  <si>
    <t>Director</t>
  </si>
  <si>
    <t>Responsable de Actualización de la información:</t>
  </si>
  <si>
    <t>Articulo 10, numeral 3, Ley de Acceso a la Información Pública</t>
  </si>
  <si>
    <t>Secretaría Presidencial de la Mujer -Seprem-</t>
  </si>
  <si>
    <t>Horario de Atención: 8:00 a 16:30 hrs.</t>
  </si>
  <si>
    <t>Telefono: 22079400</t>
  </si>
  <si>
    <t>Dirección: 4ta. Calle, 7-37, zona 1.</t>
  </si>
  <si>
    <t>Mes de Actualización: Enero</t>
  </si>
  <si>
    <t>Dirección de Recursos Humanos</t>
  </si>
  <si>
    <t>La Secretaría Presidencial de la Mujer no eroga gastos en dietas.</t>
  </si>
  <si>
    <t>Aprobado:</t>
  </si>
  <si>
    <t>Elaborado:</t>
  </si>
  <si>
    <t>Articulo 10, numeral 2, Ley de Acceso a la Información Pública</t>
  </si>
  <si>
    <t>Director:</t>
  </si>
  <si>
    <t>Dirección y Teléfonos  Sedes Departamentales</t>
  </si>
  <si>
    <t>Alta Verapaz</t>
  </si>
  <si>
    <t>DIRECTORIO DE EMPLEADOS Y SERVIDORES PÚBLICOS  RENGLÓN 011</t>
  </si>
  <si>
    <t xml:space="preserve">TELÉFONO </t>
  </si>
  <si>
    <t>SALARIO BASE</t>
  </si>
  <si>
    <t>BONO ESPECÍFICO Seprem</t>
  </si>
  <si>
    <t>BONO 66-2000</t>
  </si>
  <si>
    <t>COMPLEMENTO PERSONAL AL SALARIO</t>
  </si>
  <si>
    <t>BONO PROFESIONAL</t>
  </si>
  <si>
    <t>VIATICOS</t>
  </si>
  <si>
    <t>HORAS EXTRAS</t>
  </si>
  <si>
    <t>RENGLÓN</t>
  </si>
  <si>
    <t>Articulo 10, numeral 4, Ley de Acceso a la Información Pública</t>
  </si>
  <si>
    <t>Nota: La Secretaría Presidencial de la Mujer no eroga gastos en dietas.</t>
  </si>
  <si>
    <t>Dirección Financiera</t>
  </si>
  <si>
    <t>Articulo 10, numeral 12, Ley de Acceso a la Información Pública</t>
  </si>
  <si>
    <t xml:space="preserve"> VIAJES NACIONALES</t>
  </si>
  <si>
    <t>Autoridad que autoriza la comisión</t>
  </si>
  <si>
    <t>Nombre del Funcionario, empleado o particular autorizado</t>
  </si>
  <si>
    <t>Fecha de Retorno</t>
  </si>
  <si>
    <t>Fecha de Salida</t>
  </si>
  <si>
    <t xml:space="preserve">Tipo </t>
  </si>
  <si>
    <t>Cargo del funionario o empleado</t>
  </si>
  <si>
    <t>Destino del viaje</t>
  </si>
  <si>
    <t>Duración  Total de días</t>
  </si>
  <si>
    <t>Objetivo del Viaje</t>
  </si>
  <si>
    <t>Costo de Viáticos</t>
  </si>
  <si>
    <t>Pago con CUR o Fondo Rotativo</t>
  </si>
  <si>
    <t>Fecha de Aprobación SICOIN</t>
  </si>
  <si>
    <t>Valor del pasaje o combustible</t>
  </si>
  <si>
    <t>No. De formulario de liquidación</t>
  </si>
  <si>
    <t xml:space="preserve"> VIAJES INTERNACIONALES</t>
  </si>
  <si>
    <t>No. De Contratro</t>
  </si>
  <si>
    <t>Articulo 10, numeral 14, Ley de Acceso a la Información Pública</t>
  </si>
  <si>
    <t>Articulo 10, numeral 15, Ley de Acceso a la Información Pública</t>
  </si>
  <si>
    <t>NUMERAL 15 -TRANSFERENCIAS OTORGADAS CON FONDOS PÚBLICOS</t>
  </si>
  <si>
    <t>DOCUMENTO DE RESPALDO</t>
  </si>
  <si>
    <t>NUMERAL 19 - CONTRATOS DE ARRENDAMIENTO DE INMUEBLES, EQUIPO, MAQUINARIA</t>
  </si>
  <si>
    <t>Articulo 10, numeral 19, Ley de Acceso a la Información Pública</t>
  </si>
  <si>
    <t>Articulo 10, numeral 20, Ley de Acceso a la Información Pública</t>
  </si>
  <si>
    <t>Articulo 10, numeral 22, Ley de Acceso a la Información Pública</t>
  </si>
  <si>
    <t>m,</t>
  </si>
  <si>
    <t>Articulo 10, numeral 11, Ley de Acceso a la Información Pública</t>
  </si>
  <si>
    <t>Dirección Administrativa</t>
  </si>
  <si>
    <t>Recepción</t>
  </si>
  <si>
    <t>Unidad de Acceso a la Información Pública</t>
  </si>
  <si>
    <t xml:space="preserve">UBICACIÓN    </t>
  </si>
  <si>
    <t>Escuintla</t>
  </si>
  <si>
    <t>Huehuetenango</t>
  </si>
  <si>
    <t>Petén</t>
  </si>
  <si>
    <t>Sacatepéquez</t>
  </si>
  <si>
    <t>San Marcos</t>
  </si>
  <si>
    <t>Totonicapán</t>
  </si>
  <si>
    <t>SIN MOVIMIENTO</t>
  </si>
  <si>
    <t>SECRETARÍA PRESIDENCIAL DE LA MUJER                             NIT: 2525770-6</t>
  </si>
  <si>
    <t>PLAZO DEL CONTRATO/ACTA</t>
  </si>
  <si>
    <t>NUMERAL 11 - CONTRATACIÓN SERVICIOS TÉCNICOS Y PROFESIONALES, SUBGRUPO 18</t>
  </si>
  <si>
    <t xml:space="preserve">	Terminado adjudicado</t>
  </si>
  <si>
    <t>N/A</t>
  </si>
  <si>
    <t>2207-9400</t>
  </si>
  <si>
    <t>Telefono: 2207-9400</t>
  </si>
  <si>
    <t>Dirección y Teléfonos  Sede Central</t>
  </si>
  <si>
    <t>Dirección: 4ta. Calle 7-37 zona 1, Guatemala</t>
  </si>
  <si>
    <t>Terminado adjudicado</t>
  </si>
  <si>
    <t>Fecha del Contrato:</t>
  </si>
  <si>
    <t>Plazo del Contrato:</t>
  </si>
  <si>
    <t>No. Del Contrato:</t>
  </si>
  <si>
    <t>Sede Central 4ta. Calle, 7-37 zona 1, Guatemala</t>
  </si>
  <si>
    <t>1035, 1036</t>
  </si>
  <si>
    <t>1040, 1041, 1042, 1043, 1044</t>
  </si>
  <si>
    <t>1050, 1051</t>
  </si>
  <si>
    <t>1039, 1060, 1061, 1062</t>
  </si>
  <si>
    <t>1025, 1026</t>
  </si>
  <si>
    <t>1030, 1031</t>
  </si>
  <si>
    <t>1020, 1021</t>
  </si>
  <si>
    <t>1015, 1016</t>
  </si>
  <si>
    <t xml:space="preserve">TOTAL </t>
  </si>
  <si>
    <t xml:space="preserve">1era. Calle 6-21 zona 1, Totonicapan.  </t>
  </si>
  <si>
    <t>NUMERAL 22 - COMPRAS DIRECTAS</t>
  </si>
  <si>
    <t>Subsecretaría Presidencial de la Mujer</t>
  </si>
  <si>
    <t xml:space="preserve">Unidad de Auditoría Interna </t>
  </si>
  <si>
    <t>Unidad de Planificación</t>
  </si>
  <si>
    <t>Unidad de Comunicación Social</t>
  </si>
  <si>
    <t>Dirección de Gestión de Políticas Públicas para la Equidad entre Hombres y Mujeres</t>
  </si>
  <si>
    <t>1055, 1056, 1057, 1065, 1066, 1067</t>
  </si>
  <si>
    <t>Unidad de Gestión de la Cooperación</t>
  </si>
  <si>
    <t>Dirección de Análisis Jurídico y Control de Convencionalidad</t>
  </si>
  <si>
    <t>1006, 1007</t>
  </si>
  <si>
    <t>Dirección de Gestión de la Información</t>
  </si>
  <si>
    <t>Unidad de Asuntos Jurídicos</t>
  </si>
  <si>
    <t>ARRENDAMIENTO DE BIENES INMUEBLES  (Art.43 inciso e)</t>
  </si>
  <si>
    <t>BIEN INMUEBLE PARA LA OFICINA DE LA SEDE DEPARTAMENTAL DE LA SECRETARÍA PRESIDENCIAL DE LA MUJER, EN EL DEPARTAMENTO DE TOTONICAPAN</t>
  </si>
  <si>
    <t xml:space="preserve">ARRENDAMIENTO DE BIENES INMUEBLES </t>
  </si>
  <si>
    <t>LA SECRETARÍA PRESIDENCIAL DE LA MUJER -SEPREM-, CARECE DE BIENES INMUEBLES PROPIOS PARA SU FUNCIONAMIENTO, POR LO QUE SE VIO EN LA NECESIDAD DE ARRENDAR UN BIEN INMUEBLE QUE CUENTE CON ESPACIO FISICO QUE REUNA LAS CONDICIONES NECESARIAS PARA REALIZAR LAS FUNCIONES Y LAS ACCIONES QUE LE COMPETEN SEGÚN SU MANDATO, A NIVEL DEPARTAMENTAL</t>
  </si>
  <si>
    <t xml:space="preserve">HERMINIA LEONOR GARCIA TZUL DE NORATO
</t>
  </si>
  <si>
    <t>Nota: De conformidad al Acuerdo Ministerial Número 295-2019 en donde aprueba el módulo del Subgrupo 18 Servicios Técnicos y Profesionales en el Sistema de Nómina, Registro de Servicios Personales, Estudios y/o Servicios Individuales y Otros Relacionados con el Recurso Humano -GUATENOMINAS-, a partir del mes de marzo del año 2020, le compete gestionar los pagos a la Dirección de Recuros Humanos, en virtud de ello la Dirección Administrativa no realizó ningún pago por servicios técnicos y profesionales correspondiente al Subgrupo 18.</t>
  </si>
  <si>
    <t>-</t>
  </si>
  <si>
    <t>Nota: Las Sedes departamentales de la Secretaría Presidencial de la Mujer, no cuentan con teléfono institucional.</t>
  </si>
  <si>
    <t>NUMERAL 11 - CONTRATACIÓN DE BIENES Y SERVICIOS:  COMPRA DIRECTA CON OFERTA ELECTRÓNICA,  ARRENDAMIENTO DE BIENES INMUEBLES, COMPRA DE BAJA CUANTIA, NO APLICA LA LEY DE CONTRATACIONES, PROCEDIMIENTOS REGULADOS (CASOS DE EXCEPCIÓN) Y ADQUISICIÓN DIRECTA POR AUSENCIA DE OFERTA (ART. 32 LCE)</t>
  </si>
  <si>
    <r>
      <rPr>
        <b/>
        <sz val="14"/>
        <color theme="1"/>
        <rFont val="Calibri"/>
        <family val="2"/>
        <scheme val="minor"/>
      </rPr>
      <t xml:space="preserve">Elaborado: </t>
    </r>
    <r>
      <rPr>
        <sz val="14"/>
        <color theme="1"/>
        <rFont val="Calibri"/>
        <family val="2"/>
        <scheme val="minor"/>
      </rPr>
      <t xml:space="preserve"> </t>
    </r>
  </si>
  <si>
    <t>9a. Calle 3-40 Zona 1 Gobernación Departamental 2do. Nivel.</t>
  </si>
  <si>
    <t>6ta. Calle 1-76 Zona 4, Consejo Regional de Desarrollo, Cobán Alta Verapaz.</t>
  </si>
  <si>
    <t>4ta. Avenida 2-25 zona Plaza  central, Oficina 4, 1er. Nivel de Gobernación Departamental, Huehuetenango.</t>
  </si>
  <si>
    <t>Edificio Municipal, 0 avenida calle del Cementerio Jocotenango, Sacatepéquez.</t>
  </si>
  <si>
    <t>6ta. Avenida 6-44 Zona 1 San Pedro, San Marcos Anexo Municipalidad de San Pedro San Marcos.</t>
  </si>
  <si>
    <t>Edificio de Gobernación, frente al Parque Central de Flores, Petén.</t>
  </si>
  <si>
    <t>Actualmente la Secretaría Presidencial de la Mujer, únicamente cuenta con Sedes Departamentales en los Departamentos descritos en el cuadro anterior.</t>
  </si>
  <si>
    <t>Central-Guatemala</t>
  </si>
  <si>
    <t xml:space="preserve">4ta. Calle 7-37 zona 1, Guatemala. </t>
  </si>
  <si>
    <t>151
ARRENDAMIENTO DE EDIFICIOS Y LOCALES</t>
  </si>
  <si>
    <t>GARCIA TZUL DE NORATO HERMINIA LEONOR</t>
  </si>
  <si>
    <t>COMPRA DIRECTA CON OFERTA ELECTRÓNICA (ART. 43 LCE INCISO B)</t>
  </si>
  <si>
    <t>113
TELEFONÍA</t>
  </si>
  <si>
    <t>COMPRA DE BAJA CUANTÍA (ART.43 INCISO A)</t>
  </si>
  <si>
    <t>PROCEDIMIENTOS REGULADOS POR EL ARTÍCULO 44 LCE (CASOS DE EXCEPCIÓN)</t>
  </si>
  <si>
    <t>TELECOMUNICACIONES DE GUATEMALA  SOCIEDAD ANONIMA</t>
  </si>
  <si>
    <t>ARREAGA JIMENEZ OSCAR RENE</t>
  </si>
  <si>
    <r>
      <rPr>
        <b/>
        <sz val="14"/>
        <color theme="1"/>
        <rFont val="Calibri"/>
        <family val="2"/>
        <scheme val="minor"/>
      </rPr>
      <t xml:space="preserve">Aprobado: </t>
    </r>
    <r>
      <rPr>
        <sz val="14"/>
        <color theme="1"/>
        <rFont val="Calibri"/>
        <family val="2"/>
        <scheme val="minor"/>
      </rPr>
      <t xml:space="preserve"> </t>
    </r>
  </si>
  <si>
    <t xml:space="preserve">                         Aprobado: </t>
  </si>
  <si>
    <r>
      <rPr>
        <b/>
        <sz val="16"/>
        <color theme="1"/>
        <rFont val="Calibri"/>
        <family val="2"/>
        <scheme val="minor"/>
      </rPr>
      <t xml:space="preserve">Aprobado: </t>
    </r>
    <r>
      <rPr>
        <sz val="16"/>
        <color theme="1"/>
        <rFont val="Calibri"/>
        <family val="2"/>
        <scheme val="minor"/>
      </rPr>
      <t xml:space="preserve"> </t>
    </r>
  </si>
  <si>
    <t xml:space="preserve">Aprobado: </t>
  </si>
  <si>
    <r>
      <rPr>
        <b/>
        <sz val="12"/>
        <color theme="1"/>
        <rFont val="Calibri"/>
        <family val="2"/>
        <scheme val="minor"/>
      </rPr>
      <t xml:space="preserve">Aprobado: </t>
    </r>
    <r>
      <rPr>
        <sz val="12"/>
        <color theme="1"/>
        <rFont val="Calibri"/>
        <family val="2"/>
        <scheme val="minor"/>
      </rPr>
      <t xml:space="preserve"> </t>
    </r>
  </si>
  <si>
    <t xml:space="preserve">    </t>
  </si>
  <si>
    <t>NO ES APLICABLE</t>
  </si>
  <si>
    <t>NUMERAL 16 - CONTRATOS, LICENCIAS O CONCESIONES PARA USUFRUCTO O EXPLOTACIÓN DE BIENES DEL ESTADO</t>
  </si>
  <si>
    <t>Articulo 10, numeral 16, Ley de Acceso a la Información Pública</t>
  </si>
  <si>
    <t>Articulo 10, numeral 10, Ley de Acceso a la Información Pública</t>
  </si>
  <si>
    <t>Articulo 10, numeral 17, Ley de Acceso a la Información Pública</t>
  </si>
  <si>
    <t>NUMERAL 10 - PROCESOS DE COTIZACIÓN Y LICITACIÓN PARA LA ADQUISICIÓN DE BIENES DEL ESTADO QUE SON UTILIZADOS PARA LOS PROGRAMAS DE EDUCACIÓN, SALUD, SEGURIDAD, DESARROLLO RURAL Y TODOS AQUELLOS QUE TIENEN DENTRO DE SUS CARACTERÍSTICAS LA ENTREGA DE DICHOS BIENES A BENEFICIARIOS DIRECTOS O INDIRECTOS (...)</t>
  </si>
  <si>
    <t>Nota: No es aplicable a la Secretaría Presidencial de la Mujer; ya que la misma no ejerce funciones de ejecución de programas, proyectos ni otras funciones a cargo de Ministerios u otras instituciones de Gobierno.</t>
  </si>
  <si>
    <t xml:space="preserve">Nota: No es aplicable a la Secretaría Presidencial de la Mujer; ya que la misma no ejerce funciones de ejecución de programas, proyectos ni otras funciones a cargo de Ministerios u otras instituciones de Gobierno.
 </t>
  </si>
  <si>
    <t>NUMERAL 17 - LISTADO DE EMPRESAS PRECALIFICADAS PARA LA EJECUCIÓN DE OBRAS PÚBLICAS, DE VENTA DE BIENES Y DE PRESTACIÓN DE SERVICIOS DE CUALQUIER NATURALEZA, INCLUYENDO LA INFORMACIÓN RELACIONADA A LA RAZÓN SOCIAL, CAPITAL AUTORIZADO Y LA INFORMACIÓN QUE CORRESPONDA AL RENGLÓN PARA EL QUE FUERON PRECALIFICADAS.</t>
  </si>
  <si>
    <t>Nota: No es aplicable a la Secretaría Presidencial de la Mujer; ya que la misma por su naturaleza jurídica, competencia y de acuerdo al objeto de creación, no precalifica empresas que ejecutan obras públicas, así como tampoco venta de bienes o prestación de servicios.</t>
  </si>
  <si>
    <t>COMNET, SOCIEDAD ANONIMA</t>
  </si>
  <si>
    <t>111
ENERGIA ELECTRICA</t>
  </si>
  <si>
    <t>EMPRESA ELECTRICA DE GUATEMALA, SOCIEDAD ANONIMA</t>
  </si>
  <si>
    <t>SERVICIO DE ENERGIA ELECTRICA PARA LAS INSTALACIONES DE LA SECRETARÍA PRESIDENCIAL DE LA MUJER, PERIODO 19/11/2021 AL 20/01/2022, CONTADOR W87126.</t>
  </si>
  <si>
    <t xml:space="preserve">FACTURAS FEL
A1D99227 - 2995012392
99662308 - 3949350487
</t>
  </si>
  <si>
    <t>112
AGUA</t>
  </si>
  <si>
    <t>EMPRESA MUNICIPAL DE AGUA DE LA CIUDAD DE GUATEMALA</t>
  </si>
  <si>
    <t>SERVICIO DE AGUA POTABLE EN LAS INSTALACIONES DONDE SE ENCUENTRA EL PERSONAL DE LAS DIFERENTES DIRECCIONES DE LA SECRETARÍA PRESIDENCIAL DE LA MUJER, PERIODO 18/11/2021 AL 17/12/2021, MEDIDOR 70387514.</t>
  </si>
  <si>
    <t>FACTURA FEL
9D1D6888 - 214519113</t>
  </si>
  <si>
    <t>EMPRESA ELÉCTRICA DE GUATEMALA, SOCIEDAD ANONIMA</t>
  </si>
  <si>
    <t>1080, 1082, 1091, 1093</t>
  </si>
  <si>
    <t>1081,  1090</t>
  </si>
  <si>
    <t xml:space="preserve">	RICOH DE GUATEMALA, SOCIEDAD ANONIMA</t>
  </si>
  <si>
    <t>153
ARRENDAMIENTO DE MÁQUINAS Y EQUIPOS DE OFICINA</t>
  </si>
  <si>
    <t>EMPRESA ELECTRICA DE GUATEMALA SOCIEDAD ANONIMA</t>
  </si>
  <si>
    <t>111
ENERGÍA ELÉCTRICA</t>
  </si>
  <si>
    <t>115
EXTRACCIÓN DE BASURA Y DESTRUCCIÓN DE DESECHOS SÓLIDOS</t>
  </si>
  <si>
    <t>Encargado de Dirección: Licda. Lubia Carolina Bran Toledo</t>
  </si>
  <si>
    <t>114                         CORREOS Y TELÉGRAFOS</t>
  </si>
  <si>
    <t>Dirección de Informática</t>
  </si>
  <si>
    <t>Responsable de Actualización de la información:  Brenda Lily Valdez Padilla</t>
  </si>
  <si>
    <t>27.Dic.2022   Hora: 18:05 p.m.</t>
  </si>
  <si>
    <t>29.Dic.2022    Hora: 8:30:a.m.</t>
  </si>
  <si>
    <t>30.Dic.2022    Hora: 12:50:p.m.</t>
  </si>
  <si>
    <t>ACTA ADMINISTRATIVA
1-2023</t>
  </si>
  <si>
    <t>Fecha del  /Acta:</t>
  </si>
  <si>
    <t>02/01/2023 AL 31/12/2023</t>
  </si>
  <si>
    <t>27.diciembre.2022 Hora: 5:01 :p.m.</t>
  </si>
  <si>
    <t>29.diciembre.2022 Hora: 02:38: p.m.</t>
  </si>
  <si>
    <t>30.diciembre.2022 Hora: 2:38: p.m.</t>
  </si>
  <si>
    <t>No. Del Acta:</t>
  </si>
  <si>
    <t>Plazo del  Acta:</t>
  </si>
  <si>
    <t>Fecha del Acta:</t>
  </si>
  <si>
    <t>TECNICENTRO GRAND PRIX SOCIEDAD ANONIMA</t>
  </si>
  <si>
    <t xml:space="preserve">	1176250</t>
  </si>
  <si>
    <t>165                  MANTENIMIENTO Y REPARACION DE MEDIOS DE TRANSPORTE</t>
  </si>
  <si>
    <t>ACTA ADMINISTRATIVA
3-2023</t>
  </si>
  <si>
    <t>01/01/2023 AL 31/12/2023</t>
  </si>
  <si>
    <t>Fecha del  Acta:</t>
  </si>
  <si>
    <t>17 enero.2023 Hora: 18:49:30 p.m.</t>
  </si>
  <si>
    <t>17.enero.2023 Hora: 18:29:04 p.m.</t>
  </si>
  <si>
    <t>No. Del  Acta:</t>
  </si>
  <si>
    <t>CARGO EXPRESO SOCIEDAD ANONIMA</t>
  </si>
  <si>
    <t>03/01/2023 AL 31/12/2023</t>
  </si>
  <si>
    <t>ACTA ADMINISTRATIVA
 2-2023 y AMPLIACIÓN DE ACTA 4-2023</t>
  </si>
  <si>
    <t xml:space="preserve"> OSCAR RENE ARREAGA JIMENEZ</t>
  </si>
  <si>
    <t xml:space="preserve">FACTURA FEL                  </t>
  </si>
  <si>
    <t>Horario de atención: 8:00 a 16:00 hrs.</t>
  </si>
  <si>
    <t>Encargado  de Dirección:  Licda Lubia Carolina Bran Toledo</t>
  </si>
  <si>
    <t>anterior</t>
  </si>
  <si>
    <t xml:space="preserve">                                                                         Teléfono: 2207-9400</t>
  </si>
  <si>
    <t>Mes de Actualización: Febrero 2023</t>
  </si>
  <si>
    <t>Mes de actualización:  Febrero 2023</t>
  </si>
  <si>
    <t>SERVICIO DE ENLACE DE INTERNET CORPORATIVO DE 80 MBS PARA LA SECRETARÍA PRESIDENCIAL DE LA MUJER. SERVICIO DE ENLACE DE INTERNET, CORRESPONDIENTE AL MES DE FEBRERO 2023, SEGÚN ACTA ADMINISTRATIVA 1-2023, AMPLIACIÓN DE ACTA 4-2023</t>
  </si>
  <si>
    <t>FACTURA FEL
33D2D72E DTE: 1497908708</t>
  </si>
  <si>
    <t>ARRENDAMIENTO DE BIEN INMUEBLE PARA LA OFICINA DE LA SEDE DEPARTAMENTAL DE LA SECRETARÍA PRESIDENCIAL DE LA MUJER, EN EL DEPARTAMENTO DE TOTONICAPAN, PERIODO FEBRERO 2023, SEGÚN ACTA ADMINISTRATIVA 1-2023.</t>
  </si>
  <si>
    <t>FACTURA FEL
70F9AEE0             DTE: 2205042726</t>
  </si>
  <si>
    <t xml:space="preserve">FACTURAS FEL
94E15D1D-   3366210839
</t>
  </si>
  <si>
    <t>SERVICIO DE TELEFONIA MOVIL (VOZ, SMS E INTERNET), PARA LA SECRETARIA PRESIDENCIAL DE LA MUJER DE LA SECRETARÍA PRESIDENCIAL DE LA MUJER, PARA EL DESARROLLO ADECUADO DE LAS ACTIVIDADES Y TAREAS INSTITUCIONALES EN EL CUMPLIMIENTO DE SUS FUNCIONES, PERIODO DEL 02/01/2022 AL 01/02/2023.</t>
  </si>
  <si>
    <t>FACTURA FEL 	
BA3134A1-  3328721554</t>
  </si>
  <si>
    <t>PAGO DE SERVICIO DE ENERGÍA ELÉCTRICA PARA LAS OFICINAS DE LA SECRETARÍA PRESIDENCIAL DE LA MUJER, PERIODO  10/1/2022 AL 7/02/2023,  CONTADOR: T29105.</t>
  </si>
  <si>
    <t>SERVICIO DE TELEFONÍA FIJA PARA PROVEER AL PERSONAL DE LAS DIFERENTES DIRECCIONES DE LA SECRETARÍA PRESIDENCIAL DE LA MUJER, PERIODO DEL 02/1/2022 AL 01/2/2023 NUMERO 2207-9400.</t>
  </si>
  <si>
    <t>8407E8C7-    1488604618</t>
  </si>
  <si>
    <t>COMPRA DE 39 COMPUTADORAS CAPACIDAD DISCO DURO: 1 TERABYTE; CAPACIDAD DISCO DURO DE ESTADO SÓLIDO: 256 GIGABYTE; MEMORIA RAM: 16 GIGABYTE; SISTEMA OPERATIVO: CON LICENCIAMIENTO; TAMAÑO PANTALLA; 23.8 PULGADAS; TIPO LED; VELOCIDAD DE PROCESADOR; 4 GIGAHERCIO; SEGUN CONTRATO ABIERTO NÚMERO 05-2020</t>
  </si>
  <si>
    <t xml:space="preserve">	COMPONENTES EL ORBE SOCIEDAD ANONIMA</t>
  </si>
  <si>
    <t>Nombre proveedor:                 NIT</t>
  </si>
  <si>
    <t>328                           EQUIPO DE COMPUTO</t>
  </si>
  <si>
    <t>ofertas:</t>
  </si>
  <si>
    <t>9929290______________</t>
  </si>
  <si>
    <t>NIT:________</t>
  </si>
  <si>
    <t>SERVICIO DE EXTRACCIÓN DE BASURA EN LAS INSTALACIONES DE LA SECRETARÍA PRESIDENCIAL DE LA MUJER, PARA EL DESARROLLO DE LAS ACTIVIDADES Y TAREAS INSTITUCIONALES CORRESPONDIENTE AL MES DE FEBRERO 2023</t>
  </si>
  <si>
    <t>FACTURA FEL B43019D6 - 4067704979</t>
  </si>
  <si>
    <t>SERVICIO DE MENSAJERÍA PARA EL ENVIÓ Y TRASLADO DE CORRESPONDENCIA DE DOCUMENTOS A LAS SEDES DEPARTAMENTALES DE LA SECRETARÍA PRESIDENCIAL DE LA MUJER Y VICEVERSA, PERIODO ENERO 2023.</t>
  </si>
  <si>
    <t xml:space="preserve">FACTURA FEL AE67C07A - 1121273520     </t>
  </si>
  <si>
    <t>COMPRA DE INSUMOS DE LIBRERIA PARA SUMINISTRAR A LAS DIFERENTES DIRECCIONES Y UNIDADES QUE CONFORMAN LA SECRETARIA PRESIDENCIAL DE LA MUJER, PARA SU FUNCIONAMIENTO Y REALIZACION DE ACTIVIDADES.</t>
  </si>
  <si>
    <t>SERVICIO MENOR Y REPARACIÓN AL VEHÍCULO MARCA: MITSUBISHI, LÍNEA: NATIVA GLS 4WD, PLACA: O-667BBF, ES NECESARIO PARA MANTENERLO EN FUNCIONAMIENTO ADECUADO, EL CUAL PERTENECE A LA FLOTILLA DE VEHÍCULOS PROPIEDAD DE LA SECRETARÍA PRESIDENCIAL DE LA MUJER.</t>
  </si>
  <si>
    <t>FACTURA FEL 
699F3283- 1836141155</t>
  </si>
  <si>
    <t>SERVICIO DE REPARACIÓN AL VEHÍCULO MARCA: MAZDA, LÍNEA: 323 SEDÁN GLX, PLACA: O-630BBF, ES NECESARIO PARA MANTENERLO EN FUNCIONAMIENTO ADECUADO, EL CUAL PERTENECE A LA FLOTILLA DE VEHÍCULOS PROPIEDAD DE LA SECRETARÍA PRESIDENCIAL DE LA MUJER.</t>
  </si>
  <si>
    <t xml:space="preserve">FACTURAS FEL
2709BF8F- 2557757763
</t>
  </si>
  <si>
    <t>SERVICIO MENOR AL VEHÍCULO MARCA: MITSUBISHI, LÍNEA: L300, PLACA: O-042BBW, ES NECESARIO PARA MANTENERLO EN FUNCIONAMIENTO ADECUADO, EL CUAL PERTENECE A LA FLOTILLA DE VEHÍCULOS PROPIEDAD DE LA SECRETARÍA PRESIDENCIAL DE LA MUJER.</t>
  </si>
  <si>
    <t xml:space="preserve">FACTURAS FEL
5FC79F1E- 2072464927
</t>
  </si>
  <si>
    <t>FACTURA FEL
33D2D72E - 1497908708</t>
  </si>
  <si>
    <t>SERVICIO DE ARRENDAMIENTO DE 3 FOTOCOPIADORAS MULTIFUNCIONALES PARA IMPRESIONES, REPRODUCCIONES Y ESCANEO DE DOCUMENTOS, PARA LA SECRETARÍA PRESIDENCIAL DE LA MUJER, PERIODO FEBRERO 2023, SEGÚN ACTA ADMINISTRATIVA 1-2023.</t>
  </si>
  <si>
    <t>SERVICIO DE ENERGÍA ELÉCTRICA A LAS INSTALACIONES DE LA BODEGA DE LA ZONA 18, DONDE SE ENCUENTRA LABORANDO EL PERSONAL DE LA SECRETARÍA PRESIDENCIAL DE LA MUJER, SEGUN CONTADOR W87126, PERIODO DEL  20/1/2023 AL 17/2/2023</t>
  </si>
  <si>
    <t xml:space="preserve">FACTURAS FEL
34DF751D- 3196732693
</t>
  </si>
  <si>
    <t>PAGO DE SERVICIO DE ENERGÍA ELÉCTRICA PARA LAS OFICINAS DE LA SECRETARÍA PRESIDENCIAL DE LA MUJER, PERIODO DEL  10/01/2023 AL  07/02/2023, CONTADOR: S63158.</t>
  </si>
  <si>
    <t xml:space="preserve">7,162.79	</t>
  </si>
  <si>
    <t>FACTURA FEL
D30CD52F-2569685590</t>
  </si>
  <si>
    <t>FACTURA FEL    627A054E - 1376207786</t>
  </si>
  <si>
    <t>SERVICIO DE TELEFONÍA FIJA E INTERNET PARA LAS INSTALACIONES DE LA BODEGA DE LA ZONA 18, DONDE SE ENCUENTRA LABORANDO EL PERSONAL DE LA SECRETARÍA PRESIDENCIAL DE LA MUJER, PARA OPTIMIZAR LAS ACTIVIDADES Y TAREAS INSTITUCIONALES, PERIODO DEL 02/01/2022 AL 01/02/2023 NUMERO 2220-6131.</t>
  </si>
  <si>
    <t>FACTURA FEL     FCFC4577-    98388569</t>
  </si>
  <si>
    <t>COMPRA DE UNA COMPUTADORA PORTÁTIL, ACCESORIOS MOCHILA, MOUSE ÓPTICO Y MOUSE PAD; CÁMARA WEB FRONTAL DE ALTA DEF. 1 TERABYTE; TARJETA RED INALÁMBRICA Y ETHERNET; M. 16 GB; DEF COMPLETA (FHD 1080P); PROC: INTEL CORE i7 DE 2.6 GIGAHERCIO; PUERTOS; S. O.: MICROSOFT WINDOWS, MONITOR: 15.6"; TARJETA DE VIDEO; INTEL INTEGRADA; UNIDAD ÓPTICA EXTERNA: DVD+/-RW; PARA FORTALECIMIENTO DEL DEPTO. DESARROLLO DE SISTEMAS DE LA DIRECCIÓN DE INFORMATICA DE LA SEPREM</t>
  </si>
  <si>
    <t>SISTEMAS APLICATIVOS SOCIEDAD ANONIMA</t>
  </si>
  <si>
    <t>FACTURA FEL    8DC8344A- 1919110083</t>
  </si>
  <si>
    <t>COMPRA DE 3 UNIDAD DE PODER ININTERRUMPIDO (UPS) CAPACIDAD DE CARGA: 1000 VOLTIAMPERIO(S); CAPACIDAD DE SUPRESIÓN DE PICOS: NO MENOR DE 510 JOULES; No. DE SALIDA DE TOMACORRIENTES: 6; RANGO DE TOLERANCIA: NO MAYOR AL 5%; TIEMPO MÁXIMO RESPALDO DE BATERÍA: 12 MINUTO(S); MÍNIMO RESPALDO DE BATERÍA: 5 MINUTOS; TIPO: TORRE; ALARMA: AUDIBLE; VOLTAJE NOMINAL DE ENTRADA: 110/120V AC; NECESARIO PARA LA PROTECCIÓN ELÉCTRICA DEL EQUIPO DE CÓMPUTO DE LA DIRECCION DE GESTION DE LA INFORMACION</t>
  </si>
  <si>
    <t xml:space="preserve">FACTURA FEL
DDDF3393- 1511411187 </t>
  </si>
  <si>
    <t>COMPRA DE COMPUTADORA PORTATIL CAPACIDAD DISCO DURO DE ESTADO SÓLIDO: 1 TERABYTE; MEMORIA RAM: 16 GIGABYTE; SISTEMA OPERATIVO: CON LICENCIAMIENTO; TAMAÑO DE PANTALLA: 16 PULGADAS; TIPO DE PANTALLA: RETINA; VELOCIDAD DE PROCESADOR: 2.3 GIGAHERCIO</t>
  </si>
  <si>
    <t xml:space="preserve">	4607686</t>
  </si>
  <si>
    <t>BETAN TECNICA S A</t>
  </si>
  <si>
    <t>FACTURA FEL
AFFCB1D8- 3621670615</t>
  </si>
  <si>
    <t>SERVICIO DE ALIMENTACION PRESTADO DURANTE LA ACTIVIDAD DENOMINADA REVISION, ARMONIZACION Y PRIORIZACION DE LAS INTERVENCIONES DE LA DIRECCION DE ANÁLISIS JURÍDICO Y CONTROL DE CONVENCIONALIDAD, REALIZADO EL 21 DE FEBRERO 2023 EN EL MUNICIPIO Y DEPARTAMENTO DE GUATEMALA.</t>
  </si>
  <si>
    <t xml:space="preserve">	BIOTA SOCIEDAD ANONIMA</t>
  </si>
  <si>
    <t>211                           ALIMENTOS PARA PERSONAS</t>
  </si>
  <si>
    <t>FACTURA FEL
03F6A608- 3959767606</t>
  </si>
  <si>
    <t>COMPRA DE UNA TABLETA (TABLET) : CÁMARA FRONTAL: 12 MEGAPÍXELES; CÁMARA TRASERA: 12 MEGAPÍXELES; CONECTIVIDAD: WIFI Y BLUETOOTH; MEMORIA INTERNA: 256 GIGABYTE; MEMORIA RAM: 8 GIGABYTE; TAMAÑO DE PANTALLA: 11 PULGADAS; TECNOLOGÍA: 4G; TIPO DE PANTALLA: IPS LCD; VELOCIDAD DE PROCESADOR: 3.49 GIGAHERCIO;</t>
  </si>
  <si>
    <t>FACTURA FEL 1F14DB27- 3463858705</t>
  </si>
  <si>
    <t>CONTRATO ABIERTO</t>
  </si>
  <si>
    <t xml:space="preserve">		HERNANDEZ LIDIA VERONICA</t>
  </si>
  <si>
    <t>MULTINEGOCIOS ALLEZA SOCIEDAD ANONIMA</t>
  </si>
  <si>
    <t xml:space="preserve">	81539657</t>
  </si>
  <si>
    <t>COMPRA DE UNA TABLETA (TABLET) : CÁMARA FRONTAL: 12 MEGAPÍXELES; CÁMARA TRASERA: 12 MEGAPÍXELES; CONECTIVIDAD: WIFI Y BLUETOOTH; MEMORIA INTERNA: 256 GIGABYTE; MEMORIA RAM: 8 GIGABYTE; TAMAÑO DE PANTALLA: 11 PULGADAS; TECNOLOGÍA: 4G; TIPO DE PANTALLA: IPS LCD; VELOCIDAD DE PROCESADOR: 3.49 GIGAHERCIO</t>
  </si>
  <si>
    <t>BETAN TECNICA S.A.</t>
  </si>
  <si>
    <t xml:space="preserve">FACTURAS FEL
1F14DB27- 3463858705
</t>
  </si>
  <si>
    <t>SERVICIO DE ALIMENTACION PARA LA PRIMERA REUNION DE COORDINACION Y FORTALECIMIENTO DEL MECANISMO INTERSECTORIAL DE SEGUIMIENTO A LA CEDAW, EL 16 DE FEBRERO 2023, EN EL MUNICIPIO Y DEPARTAMENTO DE GUATEMALA</t>
  </si>
  <si>
    <t>FACTURA FEL
41DD47B3- 2776583838</t>
  </si>
  <si>
    <t xml:space="preserve">	COMPRA DE 1 UNIDAD DE PODER ININTERRUMPIDO (UPS): CAPACIDAD DE CARGA 6000 VOLTIAMPERIO(S); SUPRESIÓN DE PICOS: NO MENOR DE 480 JOULES; No. TOMACORRIENTES: 4; RANGO TOLERANCIA: 3%; TIEMPO MÁXIMO RESPALDO DE BATERÍA: 15 MINUTO(S); Y MÍNIMO DE RESPALDO DE BATERÍA: 5 MINUTO(S); TIPO: RACK; ALARMA: AUDIBLE; VOLTAJE DE ENTRADA: 208/240V;</t>
  </si>
  <si>
    <t>COMPRA DIRECTA CON OFERTA ELECTRÓNICA (ART.43 INCISO B)</t>
  </si>
  <si>
    <t>ELECTRONICA COMUNICACIONES Y SERVICIOS S A</t>
  </si>
  <si>
    <t xml:space="preserve">	5151457</t>
  </si>
  <si>
    <t>SERVICIO DE MANTENIMIENTO Y REPARACIÓN DE PERSIANAS DE INGRESO, ACCESO AL ÁREA DE SÓTANO (PARQUEO) Y PUERTA PRINCIPAL. ES NECESARIO PARA TENER EN ÓPTIMAS CONDICIONES LAS PERSIANAS DE INGRESO, ACCESO AL SÓTANO (PARQUEO) Y PUERTA PRINCIPAL, EN LAS INSTALACIONES DE LA SECRETARÍA PRESIDENCIAL DE LA MUJER.</t>
  </si>
  <si>
    <t>SERVIPUERTAS Y SERVICIOS PROFESIONALES SOCIEDAD ANONIMA</t>
  </si>
  <si>
    <t>SERVICIO DE ENERGIA ELECTRICA EN LAS INSTALACIONES DE LA SECRETARIA PRESIDENCIAL DE LA MUJER, PERIODO DEL 10/01/2023 AL 07/02/2023, CONTADOR S63158.</t>
  </si>
  <si>
    <t>PAGO DE SERVICIO DE ENERGÍA ELÉCTRICA PARA LAS OFICINAS DE LA SECRETARÍA PRESIDENCIAL DE LA MUJER, PERIODO   10/01/2023 AL 07/02/2023, CONTADOR: T29105.</t>
  </si>
  <si>
    <t>SERVICIO DE ENERGIA ELECTRICA EN LAS INSTALACIONES DE BODEGA DE LA SECRETARIA PRESIDENCIAL DE LA MUJER EN ZONA 18, PERIODO DEL 20/01/2022 AL 17/02/2023. CONTADOR W87126.</t>
  </si>
  <si>
    <t>SERVICIO DE TELEFONÍA FIJA E INTERNET PARA LAS INSTALACIONES DE LA BODEGA DE LA ZONA 18, DONDE SE ENCUENTRA LABORANDO EL PERSONAL DE LA SECRETARÍA PRESIDENCIAL DE LA MUJER, PARA OPTIMIZAR LAS ACTIVIDADES Y TAREAS INSTITUCIONALES, PERIODO DEL 02/01/2022 AL 01/02/2023, NUMERO 2220-6131.</t>
  </si>
  <si>
    <t>SERVICIO DE EXTRACCIÓN DE BASURA, EN LAS INSTALACIONES  DE LA SECRETARÍA PRESIDENCIAL DE LA MUJER,  CORRESPONDIENTE A  FEBRERO 2023</t>
  </si>
  <si>
    <t>SERVICIO DE TELEFONÍA FIJA PARA PROVEER AL PERSONAL DE LAS DIFERENTES DIRECCIONES DE LA SECRETARÍA PRESIDENCIAL DE LA MUJER, PERIODO  02/01/2022 AL 01/02/2023, NUMERO 2230-0977; 2230-0982; 2230-0981 Y 2207-9400.</t>
  </si>
  <si>
    <t>4ta. Calle 7-37, zona 1, Ciudad de Guatemala</t>
  </si>
  <si>
    <t>2207 9400 ext. 1000</t>
  </si>
  <si>
    <t>/SepremGuatemala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</si>
</sst>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quot;Q&quot;#,##0.00_);[Red]\(&quot;Q&quot;#,##0.00\)"/>
    <numFmt numFmtId="165" formatCode="_(&quot;Q&quot;* #,##0.00_);_(&quot;Q&quot;* \(#,##0.00\);_(&quot;Q&quot;* &quot;-&quot;??_);_(@_)"/>
    <numFmt numFmtId="166" formatCode="_(* #,##0.00_);_(* \(#,##0.00\);_(* &quot;-&quot;??_);_(@_)"/>
    <numFmt numFmtId="167" formatCode="&quot;Q&quot;#,##0.00"/>
    <numFmt numFmtId="168" formatCode="_-[$$-540A]* #,##0.00_ ;_-[$$-540A]* \-#,##0.00\ ;_-[$$-540A]* &quot;-&quot;??_ ;_-@_ "/>
  </numFmts>
  <fonts count="48" x14ac:knownFonts="1">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sz val="12"/>
      <color theme="1"/>
      <name val="Arial"/>
      <family val="2"/>
    </font>
    <font>
      <sz val="14"/>
      <color theme="1"/>
      <name val="Arial"/>
      <family val="2"/>
    </font>
    <font>
      <sz val="25"/>
      <color theme="1"/>
      <name val="Calibri"/>
      <family val="2"/>
      <scheme val="minor"/>
    </font>
    <font>
      <b/>
      <sz val="16"/>
      <name val="Calibri"/>
      <family val="2"/>
      <scheme val="minor"/>
    </font>
    <font>
      <sz val="11"/>
      <name val="Calibri"/>
      <family val="2"/>
      <scheme val="minor"/>
    </font>
    <font>
      <b/>
      <sz val="12"/>
      <name val="Calibri"/>
      <family val="2"/>
      <scheme val="minor"/>
    </font>
    <font>
      <b/>
      <sz val="11"/>
      <name val="Calibri"/>
      <family val="2"/>
      <scheme val="minor"/>
    </font>
    <font>
      <sz val="12"/>
      <name val="Calibri"/>
      <family val="2"/>
      <scheme val="minor"/>
    </font>
    <font>
      <b/>
      <sz val="22"/>
      <color theme="1"/>
      <name val="Calibri"/>
      <family val="2"/>
      <scheme val="minor"/>
    </font>
    <font>
      <sz val="14"/>
      <name val="Calibri"/>
      <family val="2"/>
      <scheme val="minor"/>
    </font>
    <font>
      <sz val="18"/>
      <name val="Calibri"/>
      <family val="2"/>
      <scheme val="minor"/>
    </font>
    <font>
      <sz val="12"/>
      <color rgb="FF000000"/>
      <name val="Arial"/>
      <family val="2"/>
    </font>
    <font>
      <b/>
      <sz val="14"/>
      <name val="Calibri"/>
      <family val="2"/>
      <scheme val="minor"/>
    </font>
    <font>
      <sz val="10"/>
      <color theme="1"/>
      <name val="Calibri"/>
      <family val="2"/>
      <scheme val="minor"/>
    </font>
    <font>
      <sz val="16"/>
      <color theme="1"/>
      <name val="Calibri"/>
      <family val="2"/>
      <scheme val="minor"/>
    </font>
    <font>
      <sz val="11"/>
      <color theme="0"/>
      <name val="Calibri"/>
      <family val="2"/>
      <scheme val="minor"/>
    </font>
    <font>
      <sz val="10"/>
      <color indexed="8"/>
      <name val="Arial"/>
      <family val="2"/>
    </font>
    <font>
      <b/>
      <sz val="25"/>
      <name val="Calibri"/>
      <family val="2"/>
      <scheme val="minor"/>
    </font>
    <font>
      <b/>
      <sz val="18"/>
      <color theme="1"/>
      <name val="Calibri"/>
      <family val="2"/>
      <scheme val="minor"/>
    </font>
    <font>
      <sz val="18"/>
      <color theme="1"/>
      <name val="Calibri"/>
      <family val="2"/>
      <scheme val="minor"/>
    </font>
    <font>
      <b/>
      <sz val="10"/>
      <name val="Calibri"/>
      <family val="2"/>
      <scheme val="minor"/>
    </font>
    <font>
      <sz val="10"/>
      <name val="Calibri"/>
      <family val="2"/>
      <scheme val="minor"/>
    </font>
    <font>
      <b/>
      <sz val="9"/>
      <name val="Calibri"/>
      <family val="2"/>
      <scheme val="minor"/>
    </font>
    <font>
      <b/>
      <sz val="10"/>
      <name val="Calibri"/>
      <family val="2"/>
    </font>
    <font>
      <b/>
      <sz val="10"/>
      <color rgb="FF000000"/>
      <name val="Calibri"/>
      <family val="2"/>
      <scheme val="minor"/>
    </font>
    <font>
      <b/>
      <sz val="9"/>
      <name val="Calibri"/>
      <family val="2"/>
    </font>
    <font>
      <sz val="11"/>
      <name val="Calibri"/>
      <family val="2"/>
    </font>
    <font>
      <b/>
      <u/>
      <sz val="11"/>
      <name val="Calibri"/>
      <family val="2"/>
      <scheme val="minor"/>
    </font>
    <font>
      <b/>
      <sz val="10"/>
      <color rgb="FF0E1538"/>
      <name val="Montserrat SemiBold"/>
    </font>
    <font>
      <u/>
      <sz val="11"/>
      <name val="Calibri"/>
      <family val="2"/>
      <scheme val="minor"/>
    </font>
    <font>
      <b/>
      <u/>
      <sz val="10"/>
      <name val="Calibri"/>
      <family val="2"/>
      <scheme val="minor"/>
    </font>
    <font>
      <sz val="11"/>
      <color rgb="FFFF0000"/>
      <name val="Calibri"/>
      <family val="2"/>
      <scheme val="minor"/>
    </font>
    <font>
      <b/>
      <sz val="11"/>
      <color rgb="FFFF0000"/>
      <name val="Calibri"/>
      <family val="2"/>
      <scheme val="minor"/>
    </font>
    <font>
      <b/>
      <sz val="10"/>
      <color rgb="FFFF0000"/>
      <name val="Calibri"/>
      <family val="2"/>
      <scheme val="minor"/>
    </font>
    <font>
      <b/>
      <sz val="8"/>
      <color rgb="FFFF0000"/>
      <name val="Calibri"/>
      <family val="2"/>
      <scheme val="minor"/>
    </font>
    <font>
      <sz val="11"/>
      <color rgb="FF000000"/>
      <name val="Arial"/>
      <family val="2"/>
    </font>
    <font>
      <sz val="11"/>
      <color theme="1"/>
      <name val="Arial"/>
      <family val="2"/>
    </font>
    <font>
      <b/>
      <sz val="8"/>
      <color rgb="FF0E1538"/>
      <name val="Montserrat SemiBold"/>
    </font>
  </fonts>
  <fills count="8">
    <fill>
      <patternFill patternType="none"/>
    </fill>
    <fill>
      <patternFill patternType="gray125"/>
    </fill>
    <fill>
      <patternFill patternType="solid">
        <fgColor theme="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medium">
        <color auto="1"/>
      </bottom>
      <diagonal/>
    </border>
    <border>
      <left style="medium">
        <color indexed="64"/>
      </left>
      <right style="medium">
        <color indexed="64"/>
      </right>
      <top/>
      <bottom style="medium">
        <color indexed="64"/>
      </bottom>
      <diagonal/>
    </border>
    <border>
      <left style="thin">
        <color auto="1"/>
      </left>
      <right/>
      <top/>
      <bottom style="medium">
        <color auto="1"/>
      </bottom>
      <diagonal/>
    </border>
    <border>
      <left/>
      <right/>
      <top style="thin">
        <color auto="1"/>
      </top>
      <bottom/>
      <diagonal/>
    </border>
    <border>
      <left style="thin">
        <color auto="1"/>
      </left>
      <right/>
      <top style="thin">
        <color auto="1"/>
      </top>
      <bottom/>
      <diagonal/>
    </border>
    <border>
      <left/>
      <right style="thin">
        <color indexed="64"/>
      </right>
      <top style="thin">
        <color indexed="64"/>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thin">
        <color auto="1"/>
      </right>
      <top/>
      <bottom/>
      <diagonal/>
    </border>
    <border>
      <left style="thin">
        <color indexed="64"/>
      </left>
      <right/>
      <top/>
      <bottom/>
      <diagonal/>
    </border>
    <border>
      <left/>
      <right style="thin">
        <color indexed="64"/>
      </right>
      <top/>
      <bottom style="medium">
        <color auto="1"/>
      </bottom>
      <diagonal/>
    </border>
    <border>
      <left style="thin">
        <color indexed="64"/>
      </left>
      <right/>
      <top/>
      <bottom style="thin">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auto="1"/>
      </bottom>
      <diagonal/>
    </border>
    <border>
      <left/>
      <right style="medium">
        <color indexed="64"/>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medium">
        <color auto="1"/>
      </top>
      <bottom style="medium">
        <color auto="1"/>
      </bottom>
      <diagonal/>
    </border>
    <border>
      <left style="thin">
        <color indexed="64"/>
      </left>
      <right/>
      <top style="medium">
        <color indexed="64"/>
      </top>
      <bottom/>
      <diagonal/>
    </border>
    <border>
      <left/>
      <right style="thin">
        <color auto="1"/>
      </right>
      <top style="medium">
        <color auto="1"/>
      </top>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thin">
        <color auto="1"/>
      </left>
      <right/>
      <top style="thin">
        <color auto="1"/>
      </top>
      <bottom style="medium">
        <color auto="1"/>
      </bottom>
      <diagonal/>
    </border>
    <border>
      <left style="medium">
        <color indexed="64"/>
      </left>
      <right/>
      <top/>
      <bottom style="thin">
        <color auto="1"/>
      </bottom>
      <diagonal/>
    </border>
    <border>
      <left/>
      <right style="medium">
        <color indexed="64"/>
      </right>
      <top/>
      <bottom style="thin">
        <color auto="1"/>
      </bottom>
      <diagonal/>
    </border>
    <border>
      <left style="thin">
        <color auto="1"/>
      </left>
      <right style="medium">
        <color auto="1"/>
      </right>
      <top/>
      <bottom/>
      <diagonal/>
    </border>
    <border>
      <left/>
      <right style="thin">
        <color auto="1"/>
      </right>
      <top style="thin">
        <color auto="1"/>
      </top>
      <bottom style="medium">
        <color auto="1"/>
      </bottom>
      <diagonal/>
    </border>
  </borders>
  <cellStyleXfs count="8">
    <xf numFmtId="0" fontId="0" fillId="0" borderId="0"/>
    <xf numFmtId="0" fontId="1" fillId="0" borderId="0"/>
    <xf numFmtId="165"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748">
    <xf numFmtId="0" fontId="0" fillId="0" borderId="0" xfId="0"/>
    <xf numFmtId="0" fontId="0" fillId="0" borderId="1" xfId="0" applyBorder="1"/>
    <xf numFmtId="0" fontId="0" fillId="0" borderId="13" xfId="0" applyBorder="1"/>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2" xfId="0" applyBorder="1"/>
    <xf numFmtId="0" fontId="0" fillId="0" borderId="14" xfId="0" applyBorder="1"/>
    <xf numFmtId="0" fontId="0" fillId="0" borderId="1" xfId="0"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0" fontId="0" fillId="0" borderId="22" xfId="0" applyBorder="1" applyAlignment="1">
      <alignment vertical="center" wrapText="1"/>
    </xf>
    <xf numFmtId="0" fontId="0" fillId="0" borderId="6" xfId="0" applyBorder="1" applyAlignment="1">
      <alignment vertical="center" wrapText="1"/>
    </xf>
    <xf numFmtId="0" fontId="0" fillId="0" borderId="23" xfId="0" applyBorder="1" applyAlignment="1">
      <alignment vertical="center" wrapText="1"/>
    </xf>
    <xf numFmtId="0" fontId="0" fillId="0" borderId="17" xfId="0" applyBorder="1" applyAlignment="1">
      <alignment vertical="center" wrapText="1"/>
    </xf>
    <xf numFmtId="0" fontId="0" fillId="0" borderId="2" xfId="0" applyBorder="1" applyAlignment="1">
      <alignment vertical="center" wrapText="1"/>
    </xf>
    <xf numFmtId="0" fontId="0" fillId="0" borderId="18" xfId="0" applyBorder="1" applyAlignment="1">
      <alignment vertical="center" wrapText="1"/>
    </xf>
    <xf numFmtId="0" fontId="2" fillId="0" borderId="0" xfId="0" applyFont="1" applyAlignment="1">
      <alignment horizontal="center" vertical="center"/>
    </xf>
    <xf numFmtId="0" fontId="1" fillId="0" borderId="0" xfId="0" applyFont="1"/>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5" xfId="0" applyFont="1" applyFill="1" applyBorder="1" applyAlignment="1">
      <alignment horizontal="center" wrapText="1"/>
    </xf>
    <xf numFmtId="0" fontId="2" fillId="0" borderId="0" xfId="0" applyFont="1" applyAlignment="1">
      <alignment vertical="center"/>
    </xf>
    <xf numFmtId="0" fontId="9" fillId="0" borderId="0" xfId="0" applyFont="1"/>
    <xf numFmtId="0" fontId="8" fillId="0" borderId="0" xfId="0" applyFont="1"/>
    <xf numFmtId="0" fontId="8" fillId="0" borderId="0" xfId="0" applyFont="1" applyAlignment="1">
      <alignment vertical="center"/>
    </xf>
    <xf numFmtId="0" fontId="2" fillId="0" borderId="0" xfId="0" applyFo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2" fillId="0" borderId="0" xfId="0" applyFont="1" applyAlignment="1">
      <alignment vertical="center" wrapText="1"/>
    </xf>
    <xf numFmtId="0" fontId="2" fillId="2" borderId="3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3" xfId="0" applyBorder="1"/>
    <xf numFmtId="0" fontId="0" fillId="0" borderId="32" xfId="0" applyBorder="1"/>
    <xf numFmtId="0" fontId="0" fillId="0" borderId="34" xfId="0" applyBorder="1"/>
    <xf numFmtId="0" fontId="8" fillId="0" borderId="1" xfId="0" applyFont="1" applyBorder="1" applyAlignment="1">
      <alignment vertical="center"/>
    </xf>
    <xf numFmtId="0" fontId="11" fillId="0" borderId="0" xfId="0" applyFont="1"/>
    <xf numFmtId="0" fontId="8" fillId="0" borderId="1" xfId="0" applyFont="1" applyBorder="1"/>
    <xf numFmtId="0" fontId="10" fillId="0" borderId="1" xfId="0" applyFont="1" applyBorder="1" applyAlignment="1">
      <alignment horizontal="center" vertical="center"/>
    </xf>
    <xf numFmtId="0" fontId="0" fillId="0" borderId="0" xfId="0" applyAlignment="1">
      <alignment vertical="center"/>
    </xf>
    <xf numFmtId="0" fontId="9" fillId="0" borderId="0" xfId="0" applyFont="1" applyAlignment="1">
      <alignment vertical="center"/>
    </xf>
    <xf numFmtId="0" fontId="1" fillId="0" borderId="25" xfId="0" applyFont="1" applyBorder="1" applyAlignment="1">
      <alignment horizontal="center" vertical="center"/>
    </xf>
    <xf numFmtId="0" fontId="1" fillId="0" borderId="25" xfId="0" applyFont="1" applyBorder="1" applyAlignment="1">
      <alignment vertical="center"/>
    </xf>
    <xf numFmtId="14" fontId="1" fillId="0" borderId="2" xfId="0" applyNumberFormat="1" applyFont="1" applyBorder="1" applyAlignment="1">
      <alignment horizontal="center" vertical="center"/>
    </xf>
    <xf numFmtId="0" fontId="1" fillId="0" borderId="2" xfId="0" applyFont="1" applyBorder="1" applyAlignment="1">
      <alignment vertical="center"/>
    </xf>
    <xf numFmtId="165" fontId="2" fillId="0" borderId="2" xfId="2" applyFont="1" applyBorder="1" applyAlignment="1">
      <alignment vertical="center"/>
    </xf>
    <xf numFmtId="0" fontId="17" fillId="0" borderId="1" xfId="0" applyFont="1" applyBorder="1" applyAlignment="1">
      <alignment horizontal="justify" vertical="center" wrapText="1"/>
    </xf>
    <xf numFmtId="0" fontId="1" fillId="0" borderId="2" xfId="0" applyFont="1" applyBorder="1" applyAlignment="1">
      <alignment vertical="center" wrapText="1"/>
    </xf>
    <xf numFmtId="0" fontId="5" fillId="0" borderId="1" xfId="0" applyFont="1" applyBorder="1" applyAlignment="1">
      <alignment horizontal="center" vertical="center" wrapText="1"/>
    </xf>
    <xf numFmtId="0" fontId="14" fillId="0" borderId="0" xfId="0" applyFont="1"/>
    <xf numFmtId="0" fontId="15" fillId="0" borderId="0" xfId="0" applyFont="1" applyAlignment="1">
      <alignment vertical="center"/>
    </xf>
    <xf numFmtId="0" fontId="16" fillId="0" borderId="0" xfId="0" applyFont="1"/>
    <xf numFmtId="0" fontId="15" fillId="0" borderId="0" xfId="0" applyFont="1" applyAlignment="1">
      <alignment vertical="center" wrapText="1"/>
    </xf>
    <xf numFmtId="0" fontId="15" fillId="0" borderId="38"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14" fillId="0" borderId="37" xfId="0" applyFont="1" applyBorder="1"/>
    <xf numFmtId="0" fontId="14" fillId="0" borderId="40" xfId="0" applyFont="1" applyBorder="1"/>
    <xf numFmtId="0" fontId="14" fillId="0" borderId="26" xfId="0" applyFont="1" applyBorder="1"/>
    <xf numFmtId="0" fontId="14" fillId="0" borderId="25" xfId="0" applyFont="1" applyBorder="1"/>
    <xf numFmtId="0" fontId="19" fillId="0" borderId="0" xfId="0" applyFont="1"/>
    <xf numFmtId="0" fontId="21" fillId="0" borderId="1" xfId="0" applyFont="1" applyBorder="1" applyAlignment="1">
      <alignment vertical="center" wrapText="1"/>
    </xf>
    <xf numFmtId="0" fontId="10" fillId="0" borderId="2" xfId="0" applyFont="1" applyBorder="1" applyAlignment="1">
      <alignment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xf>
    <xf numFmtId="0" fontId="4" fillId="4" borderId="2" xfId="0" applyFont="1" applyFill="1" applyBorder="1" applyAlignment="1">
      <alignment horizontal="center" vertical="center" wrapText="1"/>
    </xf>
    <xf numFmtId="0" fontId="15" fillId="0" borderId="0" xfId="0" applyFont="1"/>
    <xf numFmtId="0" fontId="17" fillId="0" borderId="0" xfId="0" applyFont="1"/>
    <xf numFmtId="0" fontId="22" fillId="0" borderId="0" xfId="0" applyFont="1"/>
    <xf numFmtId="0" fontId="19" fillId="0" borderId="37" xfId="0" applyFont="1" applyBorder="1"/>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Alignment="1">
      <alignment wrapText="1"/>
    </xf>
    <xf numFmtId="0" fontId="0" fillId="0" borderId="37" xfId="0" applyBorder="1"/>
    <xf numFmtId="0" fontId="17" fillId="0" borderId="37" xfId="0" applyFont="1" applyBorder="1"/>
    <xf numFmtId="0" fontId="15" fillId="0" borderId="26" xfId="0" applyFont="1" applyBorder="1"/>
    <xf numFmtId="0" fontId="17" fillId="0" borderId="25" xfId="0" applyFont="1" applyBorder="1"/>
    <xf numFmtId="167" fontId="4" fillId="0" borderId="1" xfId="3" applyNumberFormat="1" applyFont="1" applyFill="1" applyBorder="1" applyAlignment="1">
      <alignment horizontal="center" vertical="center"/>
    </xf>
    <xf numFmtId="0" fontId="19" fillId="0" borderId="38" xfId="0" applyFont="1" applyBorder="1"/>
    <xf numFmtId="166" fontId="0" fillId="0" borderId="0" xfId="3" applyFont="1" applyBorder="1"/>
    <xf numFmtId="167" fontId="0" fillId="0" borderId="0" xfId="0" applyNumberFormat="1"/>
    <xf numFmtId="165" fontId="23" fillId="0" borderId="1" xfId="3" applyNumberFormat="1" applyFont="1" applyFill="1" applyBorder="1" applyAlignment="1">
      <alignment horizontal="right" vertical="center"/>
    </xf>
    <xf numFmtId="0" fontId="0" fillId="0" borderId="2" xfId="0" applyBorder="1" applyAlignment="1">
      <alignment horizontal="center" vertical="center" wrapText="1"/>
    </xf>
    <xf numFmtId="164" fontId="0" fillId="0" borderId="2" xfId="2" applyNumberFormat="1" applyFont="1" applyBorder="1" applyAlignment="1">
      <alignment vertical="center"/>
    </xf>
    <xf numFmtId="165" fontId="0" fillId="0" borderId="2" xfId="2" applyFont="1" applyBorder="1" applyAlignment="1">
      <alignment horizontal="center" vertical="center" wrapText="1"/>
    </xf>
    <xf numFmtId="0" fontId="8" fillId="4" borderId="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0" fillId="0" borderId="49" xfId="0" applyBorder="1"/>
    <xf numFmtId="0" fontId="0" fillId="0" borderId="50" xfId="0" applyBorder="1"/>
    <xf numFmtId="0" fontId="0" fillId="0" borderId="51" xfId="0" applyBorder="1"/>
    <xf numFmtId="0" fontId="8" fillId="4" borderId="13" xfId="0" applyFont="1" applyFill="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wrapText="1"/>
    </xf>
    <xf numFmtId="0" fontId="9" fillId="0" borderId="45" xfId="0" applyFont="1" applyBorder="1"/>
    <xf numFmtId="0" fontId="9" fillId="0" borderId="46" xfId="0" applyFont="1" applyBorder="1"/>
    <xf numFmtId="0" fontId="17" fillId="0" borderId="46" xfId="0" applyFont="1" applyBorder="1"/>
    <xf numFmtId="0" fontId="15" fillId="0" borderId="47" xfId="0" applyFont="1" applyBorder="1"/>
    <xf numFmtId="0" fontId="17" fillId="0" borderId="8" xfId="0" applyFont="1" applyBorder="1"/>
    <xf numFmtId="0" fontId="15" fillId="0" borderId="8" xfId="0" applyFont="1" applyBorder="1"/>
    <xf numFmtId="0" fontId="17" fillId="0" borderId="48" xfId="0" applyFont="1" applyBorder="1"/>
    <xf numFmtId="0" fontId="15" fillId="3" borderId="4" xfId="0" applyFont="1" applyFill="1" applyBorder="1" applyAlignment="1">
      <alignment horizontal="center" vertical="center" wrapText="1"/>
    </xf>
    <xf numFmtId="0" fontId="14" fillId="0" borderId="1" xfId="0" applyFont="1" applyBorder="1" applyAlignment="1">
      <alignment vertical="center"/>
    </xf>
    <xf numFmtId="0" fontId="16" fillId="0" borderId="1" xfId="0" applyFont="1" applyBorder="1" applyAlignment="1">
      <alignment horizontal="left" vertical="center" wrapText="1"/>
    </xf>
    <xf numFmtId="0" fontId="14" fillId="0" borderId="1" xfId="0" applyFont="1" applyBorder="1" applyAlignment="1">
      <alignment vertical="center" wrapText="1"/>
    </xf>
    <xf numFmtId="0" fontId="16" fillId="0" borderId="1" xfId="0" applyFont="1" applyBorder="1" applyAlignment="1">
      <alignment horizontal="left" vertical="center"/>
    </xf>
    <xf numFmtId="0" fontId="14" fillId="5" borderId="0" xfId="0" applyFont="1" applyFill="1"/>
    <xf numFmtId="165" fontId="23" fillId="0" borderId="1" xfId="3" applyNumberFormat="1" applyFont="1" applyFill="1" applyBorder="1" applyAlignment="1">
      <alignment horizontal="center" vertical="center"/>
    </xf>
    <xf numFmtId="0" fontId="23" fillId="0" borderId="1" xfId="0" applyFont="1" applyBorder="1" applyAlignment="1">
      <alignment horizontal="center" vertical="center"/>
    </xf>
    <xf numFmtId="0" fontId="8" fillId="3" borderId="20" xfId="0" applyFont="1" applyFill="1" applyBorder="1" applyAlignment="1">
      <alignment horizontal="center"/>
    </xf>
    <xf numFmtId="0" fontId="8" fillId="3" borderId="21" xfId="0" applyFont="1" applyFill="1" applyBorder="1" applyAlignment="1">
      <alignment horizontal="center"/>
    </xf>
    <xf numFmtId="0" fontId="14" fillId="0" borderId="0" xfId="0" applyFont="1" applyAlignment="1">
      <alignment wrapText="1"/>
    </xf>
    <xf numFmtId="0" fontId="14" fillId="0" borderId="0" xfId="0" applyFont="1" applyAlignment="1">
      <alignment vertical="center"/>
    </xf>
    <xf numFmtId="0" fontId="0" fillId="0" borderId="49" xfId="0" applyBorder="1" applyAlignment="1">
      <alignment wrapText="1"/>
    </xf>
    <xf numFmtId="0" fontId="0" fillId="0" borderId="50" xfId="0" applyBorder="1" applyAlignment="1">
      <alignment wrapText="1"/>
    </xf>
    <xf numFmtId="0" fontId="0" fillId="0" borderId="51" xfId="0" applyBorder="1" applyAlignment="1">
      <alignment wrapText="1"/>
    </xf>
    <xf numFmtId="0" fontId="4" fillId="4" borderId="17"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0" fillId="0" borderId="12" xfId="0" applyBorder="1" applyAlignment="1">
      <alignment vertical="center" wrapText="1"/>
    </xf>
    <xf numFmtId="0" fontId="0" fillId="0" borderId="13" xfId="0" applyBorder="1" applyAlignment="1">
      <alignment vertical="center" wrapText="1"/>
    </xf>
    <xf numFmtId="0" fontId="0" fillId="0" borderId="45" xfId="0" applyBorder="1" applyAlignment="1">
      <alignment wrapText="1"/>
    </xf>
    <xf numFmtId="0" fontId="0" fillId="0" borderId="46" xfId="0" applyBorder="1" applyAlignment="1">
      <alignment wrapText="1"/>
    </xf>
    <xf numFmtId="0" fontId="16" fillId="0" borderId="45" xfId="0" applyFont="1" applyBorder="1"/>
    <xf numFmtId="0" fontId="14" fillId="0" borderId="45" xfId="0" applyFont="1" applyBorder="1"/>
    <xf numFmtId="0" fontId="16" fillId="0" borderId="46" xfId="0" applyFont="1" applyBorder="1"/>
    <xf numFmtId="0" fontId="0" fillId="0" borderId="47" xfId="0" applyBorder="1"/>
    <xf numFmtId="0" fontId="0" fillId="0" borderId="8" xfId="0" applyBorder="1"/>
    <xf numFmtId="0" fontId="0" fillId="0" borderId="48" xfId="0" applyBorder="1"/>
    <xf numFmtId="0" fontId="16" fillId="3" borderId="52" xfId="0" applyFont="1" applyFill="1" applyBorder="1" applyAlignment="1">
      <alignment vertical="center" wrapText="1"/>
    </xf>
    <xf numFmtId="168" fontId="25" fillId="5" borderId="0" xfId="0" applyNumberFormat="1" applyFont="1" applyFill="1"/>
    <xf numFmtId="0" fontId="4" fillId="4" borderId="12" xfId="0" applyFont="1" applyFill="1" applyBorder="1" applyAlignment="1">
      <alignment horizontal="center" vertical="center"/>
    </xf>
    <xf numFmtId="0" fontId="6" fillId="4" borderId="13" xfId="0" applyFont="1" applyFill="1" applyBorder="1" applyAlignment="1">
      <alignment horizontal="center" vertical="center" wrapText="1"/>
    </xf>
    <xf numFmtId="0" fontId="4" fillId="0" borderId="12" xfId="0" applyFont="1" applyBorder="1" applyAlignment="1">
      <alignment horizontal="center" vertical="center"/>
    </xf>
    <xf numFmtId="0" fontId="6" fillId="0" borderId="13" xfId="0" applyFont="1" applyBorder="1" applyAlignment="1">
      <alignment horizontal="center" vertical="center" wrapText="1"/>
    </xf>
    <xf numFmtId="0" fontId="2" fillId="0" borderId="17" xfId="0" applyFont="1" applyBorder="1" applyAlignment="1">
      <alignment horizontal="center" vertical="center"/>
    </xf>
    <xf numFmtId="14" fontId="1" fillId="0" borderId="18" xfId="0" applyNumberFormat="1" applyFont="1" applyBorder="1" applyAlignment="1">
      <alignment horizontal="center" vertical="center"/>
    </xf>
    <xf numFmtId="0" fontId="0" fillId="0" borderId="45" xfId="0" applyBorder="1"/>
    <xf numFmtId="0" fontId="0" fillId="0" borderId="46" xfId="0" applyBorder="1"/>
    <xf numFmtId="0" fontId="15" fillId="3" borderId="3" xfId="0" applyFont="1" applyFill="1" applyBorder="1" applyAlignment="1">
      <alignment horizontal="center" vertical="center" wrapText="1"/>
    </xf>
    <xf numFmtId="168" fontId="25" fillId="5" borderId="8" xfId="0" applyNumberFormat="1" applyFont="1" applyFill="1" applyBorder="1"/>
    <xf numFmtId="0" fontId="15" fillId="0" borderId="19" xfId="0" applyFont="1" applyBorder="1" applyAlignment="1">
      <alignment horizontal="center" vertical="center" wrapText="1"/>
    </xf>
    <xf numFmtId="0" fontId="0" fillId="0" borderId="0" xfId="0" applyAlignment="1">
      <alignment horizontal="center"/>
    </xf>
    <xf numFmtId="0" fontId="14" fillId="6" borderId="0" xfId="0" applyFont="1" applyFill="1"/>
    <xf numFmtId="43" fontId="14" fillId="6" borderId="0" xfId="0" applyNumberFormat="1" applyFont="1" applyFill="1" applyAlignment="1">
      <alignment vertical="top"/>
    </xf>
    <xf numFmtId="0" fontId="14" fillId="6" borderId="0" xfId="0" applyFont="1" applyFill="1" applyAlignment="1">
      <alignment vertical="top"/>
    </xf>
    <xf numFmtId="166" fontId="14" fillId="6" borderId="0" xfId="3" applyFont="1" applyFill="1" applyBorder="1"/>
    <xf numFmtId="166" fontId="14" fillId="6" borderId="26" xfId="3" applyFont="1" applyFill="1" applyBorder="1"/>
    <xf numFmtId="0" fontId="14" fillId="6" borderId="26" xfId="0" applyFont="1" applyFill="1" applyBorder="1"/>
    <xf numFmtId="165" fontId="14" fillId="0" borderId="0" xfId="0" applyNumberFormat="1" applyFont="1"/>
    <xf numFmtId="0" fontId="0" fillId="6" borderId="0" xfId="0" applyFill="1"/>
    <xf numFmtId="0" fontId="16" fillId="0" borderId="1" xfId="0" applyFont="1" applyBorder="1" applyAlignment="1">
      <alignment vertical="center" wrapText="1"/>
    </xf>
    <xf numFmtId="165" fontId="16" fillId="0" borderId="1" xfId="0" applyNumberFormat="1" applyFont="1" applyBorder="1" applyAlignment="1">
      <alignment vertical="center"/>
    </xf>
    <xf numFmtId="165" fontId="14" fillId="0" borderId="1" xfId="0" applyNumberFormat="1" applyFont="1" applyBorder="1" applyAlignment="1">
      <alignment vertical="center"/>
    </xf>
    <xf numFmtId="0" fontId="16" fillId="0" borderId="1" xfId="0" applyFont="1" applyBorder="1" applyAlignment="1">
      <alignment vertical="center"/>
    </xf>
    <xf numFmtId="14" fontId="14" fillId="0" borderId="1" xfId="0" applyNumberFormat="1" applyFont="1" applyBorder="1" applyAlignment="1">
      <alignment horizontal="left" vertical="center"/>
    </xf>
    <xf numFmtId="0" fontId="16" fillId="0" borderId="38" xfId="0" applyFont="1" applyBorder="1"/>
    <xf numFmtId="0" fontId="22" fillId="0" borderId="38" xfId="0" applyFont="1" applyBorder="1"/>
    <xf numFmtId="0" fontId="9" fillId="0" borderId="0" xfId="0" applyFont="1" applyAlignment="1">
      <alignment horizontal="center"/>
    </xf>
    <xf numFmtId="165" fontId="13" fillId="5" borderId="5" xfId="0" applyNumberFormat="1" applyFont="1" applyFill="1" applyBorder="1" applyAlignment="1">
      <alignment vertical="center"/>
    </xf>
    <xf numFmtId="0" fontId="9" fillId="0" borderId="47" xfId="0" applyFont="1" applyBorder="1"/>
    <xf numFmtId="0" fontId="9" fillId="0" borderId="48" xfId="0" applyFont="1" applyBorder="1"/>
    <xf numFmtId="0" fontId="28" fillId="0" borderId="8" xfId="0" applyFont="1" applyBorder="1" applyAlignment="1">
      <alignment horizontal="right"/>
    </xf>
    <xf numFmtId="0" fontId="29" fillId="0" borderId="8" xfId="0" applyFont="1" applyBorder="1"/>
    <xf numFmtId="166" fontId="14" fillId="5" borderId="0" xfId="3" applyFont="1" applyFill="1" applyBorder="1" applyAlignment="1">
      <alignment wrapText="1"/>
    </xf>
    <xf numFmtId="0" fontId="25" fillId="5" borderId="0" xfId="0" applyFont="1" applyFill="1"/>
    <xf numFmtId="166" fontId="20" fillId="5" borderId="0" xfId="3" applyFont="1" applyFill="1" applyBorder="1" applyAlignment="1">
      <alignment wrapText="1"/>
    </xf>
    <xf numFmtId="0" fontId="25" fillId="5" borderId="8" xfId="0" applyFont="1" applyFill="1" applyBorder="1"/>
    <xf numFmtId="0" fontId="14" fillId="5" borderId="8" xfId="0" applyFont="1" applyFill="1" applyBorder="1"/>
    <xf numFmtId="166" fontId="20" fillId="5" borderId="8" xfId="3" applyFont="1" applyFill="1" applyBorder="1" applyAlignment="1">
      <alignment wrapText="1"/>
    </xf>
    <xf numFmtId="0" fontId="0" fillId="5" borderId="0" xfId="0" applyFill="1"/>
    <xf numFmtId="0" fontId="14" fillId="5" borderId="2" xfId="0" applyFont="1" applyFill="1" applyBorder="1" applyAlignment="1">
      <alignment horizontal="justify" vertical="center" wrapText="1"/>
    </xf>
    <xf numFmtId="0" fontId="0" fillId="5" borderId="2" xfId="0" applyFill="1" applyBorder="1" applyAlignment="1">
      <alignment horizontal="justify" vertical="center" wrapText="1"/>
    </xf>
    <xf numFmtId="0" fontId="23" fillId="5" borderId="1" xfId="0" applyFont="1" applyFill="1" applyBorder="1" applyAlignment="1">
      <alignment horizontal="center" vertical="center"/>
    </xf>
    <xf numFmtId="0" fontId="0" fillId="5" borderId="2" xfId="0" applyFill="1" applyBorder="1" applyAlignment="1">
      <alignment horizontal="left" vertical="center" wrapText="1"/>
    </xf>
    <xf numFmtId="0" fontId="0" fillId="0" borderId="26" xfId="0" applyBorder="1"/>
    <xf numFmtId="0" fontId="14" fillId="5" borderId="1" xfId="0" applyFont="1" applyFill="1" applyBorder="1" applyAlignment="1">
      <alignment vertical="center"/>
    </xf>
    <xf numFmtId="0" fontId="14" fillId="5" borderId="15" xfId="0" applyFont="1" applyFill="1" applyBorder="1" applyAlignment="1">
      <alignment vertical="center"/>
    </xf>
    <xf numFmtId="0" fontId="16" fillId="5" borderId="15" xfId="0" applyFont="1" applyFill="1" applyBorder="1" applyAlignment="1">
      <alignment horizontal="left" vertical="center"/>
    </xf>
    <xf numFmtId="0" fontId="14" fillId="5" borderId="21" xfId="0" applyFont="1" applyFill="1" applyBorder="1" applyAlignment="1">
      <alignment vertical="center" wrapText="1"/>
    </xf>
    <xf numFmtId="165" fontId="16" fillId="5" borderId="21" xfId="0" applyNumberFormat="1" applyFont="1" applyFill="1" applyBorder="1" applyAlignment="1">
      <alignment horizontal="center" vertical="center"/>
    </xf>
    <xf numFmtId="4" fontId="14" fillId="5" borderId="21" xfId="0" applyNumberFormat="1" applyFont="1" applyFill="1" applyBorder="1" applyAlignment="1">
      <alignment vertical="center"/>
    </xf>
    <xf numFmtId="0" fontId="14" fillId="5" borderId="21" xfId="0" applyFont="1" applyFill="1" applyBorder="1" applyAlignment="1">
      <alignment horizontal="center" vertical="center"/>
    </xf>
    <xf numFmtId="0" fontId="14" fillId="5" borderId="21" xfId="0" applyFont="1" applyFill="1" applyBorder="1" applyAlignment="1">
      <alignment horizontal="left" vertical="top" wrapText="1"/>
    </xf>
    <xf numFmtId="0" fontId="16" fillId="5" borderId="21" xfId="0" applyFont="1" applyFill="1" applyBorder="1" applyAlignment="1">
      <alignment horizontal="left" vertical="top"/>
    </xf>
    <xf numFmtId="165" fontId="23" fillId="5" borderId="1" xfId="3" applyNumberFormat="1" applyFont="1" applyFill="1" applyBorder="1" applyAlignment="1">
      <alignment horizontal="right" vertical="center"/>
    </xf>
    <xf numFmtId="167" fontId="14" fillId="5" borderId="21" xfId="0" applyNumberFormat="1" applyFont="1" applyFill="1" applyBorder="1" applyAlignment="1">
      <alignment horizontal="center" vertical="center"/>
    </xf>
    <xf numFmtId="0" fontId="31" fillId="5" borderId="2" xfId="0" applyFont="1" applyFill="1" applyBorder="1" applyAlignment="1">
      <alignment vertical="center" wrapText="1"/>
    </xf>
    <xf numFmtId="44" fontId="16" fillId="5" borderId="7" xfId="0" applyNumberFormat="1" applyFont="1" applyFill="1" applyBorder="1" applyAlignment="1">
      <alignment horizontal="center" vertical="center"/>
    </xf>
    <xf numFmtId="44" fontId="16" fillId="5" borderId="6" xfId="0" applyNumberFormat="1" applyFont="1" applyFill="1" applyBorder="1" applyAlignment="1">
      <alignment horizontal="center" vertical="center"/>
    </xf>
    <xf numFmtId="0" fontId="31" fillId="5" borderId="7" xfId="0" applyFont="1" applyFill="1" applyBorder="1" applyAlignment="1">
      <alignment vertical="center" wrapText="1"/>
    </xf>
    <xf numFmtId="0" fontId="30" fillId="5" borderId="10" xfId="0" applyFont="1" applyFill="1" applyBorder="1" applyAlignment="1">
      <alignment horizontal="left" vertical="center" wrapText="1"/>
    </xf>
    <xf numFmtId="0" fontId="14" fillId="5" borderId="10" xfId="0" applyFont="1" applyFill="1" applyBorder="1" applyAlignment="1">
      <alignment vertical="center"/>
    </xf>
    <xf numFmtId="0" fontId="16" fillId="5" borderId="10" xfId="0" applyFont="1" applyFill="1" applyBorder="1" applyAlignment="1">
      <alignment horizontal="left" vertical="center"/>
    </xf>
    <xf numFmtId="0" fontId="14" fillId="5" borderId="1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vertical="top" wrapText="1"/>
    </xf>
    <xf numFmtId="0" fontId="16" fillId="5" borderId="1" xfId="0" applyFont="1" applyFill="1" applyBorder="1" applyAlignment="1">
      <alignment horizontal="left" vertical="top" wrapText="1"/>
    </xf>
    <xf numFmtId="0" fontId="14" fillId="5" borderId="1" xfId="0" applyFont="1" applyFill="1" applyBorder="1" applyAlignment="1">
      <alignment vertical="top"/>
    </xf>
    <xf numFmtId="0" fontId="16" fillId="5" borderId="13" xfId="0" applyFont="1" applyFill="1" applyBorder="1" applyAlignment="1">
      <alignment vertical="center"/>
    </xf>
    <xf numFmtId="14" fontId="16" fillId="5" borderId="13" xfId="0" applyNumberFormat="1" applyFont="1" applyFill="1" applyBorder="1" applyAlignment="1">
      <alignment horizontal="left" vertical="center"/>
    </xf>
    <xf numFmtId="0" fontId="14" fillId="5" borderId="16" xfId="0" applyFont="1" applyFill="1" applyBorder="1" applyAlignment="1">
      <alignment vertical="center"/>
    </xf>
    <xf numFmtId="49" fontId="16" fillId="5" borderId="11" xfId="0" applyNumberFormat="1" applyFont="1" applyFill="1" applyBorder="1" applyAlignment="1">
      <alignment horizontal="left" vertical="center" wrapText="1"/>
    </xf>
    <xf numFmtId="0" fontId="16" fillId="5" borderId="16" xfId="0" applyFont="1" applyFill="1" applyBorder="1" applyAlignment="1">
      <alignment horizontal="left" vertical="center"/>
    </xf>
    <xf numFmtId="0" fontId="16" fillId="5" borderId="13" xfId="0" applyFont="1" applyFill="1" applyBorder="1" applyAlignment="1">
      <alignment horizontal="left" vertical="center"/>
    </xf>
    <xf numFmtId="49" fontId="16" fillId="5" borderId="18" xfId="0" applyNumberFormat="1" applyFont="1" applyFill="1" applyBorder="1" applyAlignment="1">
      <alignment horizontal="left" vertical="center" wrapText="1"/>
    </xf>
    <xf numFmtId="14" fontId="30" fillId="5" borderId="13" xfId="0" applyNumberFormat="1" applyFont="1" applyFill="1" applyBorder="1" applyAlignment="1">
      <alignment horizontal="left" vertical="center"/>
    </xf>
    <xf numFmtId="0" fontId="30" fillId="5" borderId="16" xfId="0" applyFont="1" applyFill="1" applyBorder="1" applyAlignment="1">
      <alignment horizontal="left" vertical="center"/>
    </xf>
    <xf numFmtId="49" fontId="30" fillId="5" borderId="11" xfId="0" applyNumberFormat="1" applyFont="1" applyFill="1" applyBorder="1" applyAlignment="1">
      <alignment horizontal="left" vertical="center" wrapText="1"/>
    </xf>
    <xf numFmtId="0" fontId="30" fillId="5" borderId="13" xfId="0" applyFont="1" applyFill="1" applyBorder="1" applyAlignment="1">
      <alignment horizontal="left" vertical="center"/>
    </xf>
    <xf numFmtId="0" fontId="14" fillId="5" borderId="6" xfId="0" applyFont="1" applyFill="1" applyBorder="1" applyAlignment="1">
      <alignment vertical="center"/>
    </xf>
    <xf numFmtId="0" fontId="16" fillId="5" borderId="6" xfId="0" applyFont="1" applyFill="1" applyBorder="1" applyAlignment="1">
      <alignment horizontal="left" vertical="center"/>
    </xf>
    <xf numFmtId="0" fontId="16" fillId="5" borderId="23" xfId="0" applyFont="1" applyFill="1" applyBorder="1" applyAlignment="1">
      <alignment horizontal="left" vertical="center"/>
    </xf>
    <xf numFmtId="0" fontId="14" fillId="5" borderId="7" xfId="0" applyFont="1" applyFill="1" applyBorder="1" applyAlignment="1">
      <alignment vertical="center" wrapText="1"/>
    </xf>
    <xf numFmtId="14" fontId="23" fillId="5" borderId="1" xfId="0" applyNumberFormat="1" applyFont="1" applyFill="1" applyBorder="1" applyAlignment="1">
      <alignment horizontal="center" vertical="center"/>
    </xf>
    <xf numFmtId="0" fontId="23" fillId="5" borderId="1" xfId="0" applyFont="1" applyFill="1" applyBorder="1" applyAlignment="1">
      <alignment horizontal="justify" vertical="center" wrapText="1"/>
    </xf>
    <xf numFmtId="14" fontId="23" fillId="5" borderId="6" xfId="0" applyNumberFormat="1" applyFont="1" applyFill="1" applyBorder="1" applyAlignment="1">
      <alignment horizontal="center" vertical="center" wrapText="1"/>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24" xfId="0" applyFont="1" applyBorder="1" applyAlignment="1">
      <alignment horizontal="center" vertical="center"/>
    </xf>
    <xf numFmtId="0" fontId="0" fillId="5" borderId="0" xfId="0" applyFill="1" applyBorder="1" applyAlignment="1">
      <alignment horizontal="center"/>
    </xf>
    <xf numFmtId="0" fontId="0" fillId="0" borderId="0" xfId="0" applyBorder="1" applyAlignment="1">
      <alignment horizontal="center"/>
    </xf>
    <xf numFmtId="0" fontId="15" fillId="0" borderId="0" xfId="0" applyFont="1" applyBorder="1" applyAlignment="1">
      <alignment horizontal="center"/>
    </xf>
    <xf numFmtId="0" fontId="16" fillId="0" borderId="0" xfId="0" applyFont="1" applyBorder="1" applyAlignment="1">
      <alignment horizontal="center"/>
    </xf>
    <xf numFmtId="0" fontId="15" fillId="5" borderId="0" xfId="0" applyFont="1" applyFill="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vertical="center" wrapText="1"/>
    </xf>
    <xf numFmtId="0" fontId="2" fillId="0" borderId="0" xfId="0" applyFont="1" applyBorder="1" applyAlignment="1">
      <alignment horizontal="center" vertical="center"/>
    </xf>
    <xf numFmtId="0" fontId="16" fillId="5" borderId="18" xfId="0" applyFont="1" applyFill="1" applyBorder="1" applyAlignment="1">
      <alignment vertical="center" wrapText="1"/>
    </xf>
    <xf numFmtId="0" fontId="0" fillId="5" borderId="0" xfId="0" applyFill="1" applyBorder="1"/>
    <xf numFmtId="0" fontId="0" fillId="5" borderId="8" xfId="0" applyFill="1" applyBorder="1"/>
    <xf numFmtId="0" fontId="14" fillId="0" borderId="0" xfId="0" applyFont="1" applyBorder="1"/>
    <xf numFmtId="0" fontId="4" fillId="5" borderId="57" xfId="0" applyFont="1" applyFill="1" applyBorder="1" applyAlignment="1">
      <alignment horizontal="left" vertical="center"/>
    </xf>
    <xf numFmtId="0" fontId="14" fillId="0" borderId="56" xfId="0" applyFont="1" applyBorder="1"/>
    <xf numFmtId="0" fontId="14" fillId="0" borderId="30" xfId="0" applyFont="1" applyBorder="1"/>
    <xf numFmtId="0" fontId="38" fillId="0" borderId="0" xfId="0" applyFont="1" applyAlignment="1">
      <alignment vertical="center"/>
    </xf>
    <xf numFmtId="0" fontId="38" fillId="0" borderId="0" xfId="0" applyFont="1" applyAlignment="1">
      <alignment vertical="center" wrapText="1"/>
    </xf>
    <xf numFmtId="0" fontId="0" fillId="0" borderId="50" xfId="0" applyBorder="1" applyAlignment="1">
      <alignment horizontal="left" wrapText="1"/>
    </xf>
    <xf numFmtId="0" fontId="4" fillId="0" borderId="50" xfId="0" applyFont="1" applyBorder="1" applyAlignment="1">
      <alignment wrapText="1"/>
    </xf>
    <xf numFmtId="0" fontId="8" fillId="0" borderId="43" xfId="0" applyFont="1" applyBorder="1" applyAlignment="1">
      <alignment vertical="center"/>
    </xf>
    <xf numFmtId="0" fontId="8" fillId="0" borderId="28" xfId="0" applyFont="1" applyBorder="1" applyAlignment="1">
      <alignment vertical="center"/>
    </xf>
    <xf numFmtId="0" fontId="8" fillId="0" borderId="44" xfId="0" applyFont="1" applyBorder="1" applyAlignment="1">
      <alignment vertical="center"/>
    </xf>
    <xf numFmtId="0" fontId="4" fillId="0" borderId="50" xfId="0" applyFont="1" applyBorder="1" applyAlignment="1">
      <alignment horizontal="center" vertical="top" wrapText="1"/>
    </xf>
    <xf numFmtId="0" fontId="16" fillId="0" borderId="0" xfId="0" applyFont="1" applyAlignment="1">
      <alignment wrapText="1"/>
    </xf>
    <xf numFmtId="0" fontId="4" fillId="0" borderId="50" xfId="0" applyFont="1" applyBorder="1" applyAlignment="1">
      <alignment horizontal="left" vertical="center" wrapText="1"/>
    </xf>
    <xf numFmtId="0" fontId="2" fillId="0" borderId="0" xfId="0" applyFont="1" applyBorder="1" applyAlignment="1">
      <alignment vertical="center" wrapText="1"/>
    </xf>
    <xf numFmtId="0" fontId="0" fillId="0" borderId="50" xfId="0" applyBorder="1" applyAlignment="1">
      <alignment horizontal="left" vertical="top" wrapText="1" readingOrder="1"/>
    </xf>
    <xf numFmtId="0" fontId="4" fillId="0" borderId="50" xfId="0" applyFont="1" applyBorder="1" applyAlignment="1">
      <alignment horizontal="left" wrapText="1"/>
    </xf>
    <xf numFmtId="0" fontId="16" fillId="0" borderId="50" xfId="0" applyFont="1" applyBorder="1" applyAlignment="1">
      <alignment horizontal="left" vertical="top" wrapText="1"/>
    </xf>
    <xf numFmtId="0" fontId="1" fillId="0" borderId="0" xfId="0" applyFont="1" applyAlignment="1">
      <alignment horizontal="left" vertical="center" wrapText="1"/>
    </xf>
    <xf numFmtId="0" fontId="14" fillId="5" borderId="6" xfId="0" applyFont="1" applyFill="1" applyBorder="1" applyAlignment="1">
      <alignment horizontal="center" vertical="center" wrapText="1"/>
    </xf>
    <xf numFmtId="167" fontId="14" fillId="5" borderId="7" xfId="0" applyNumberFormat="1"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0" fillId="7" borderId="13" xfId="0" applyFont="1" applyFill="1" applyBorder="1" applyAlignment="1">
      <alignment horizontal="justify" vertical="center" wrapText="1"/>
    </xf>
    <xf numFmtId="0" fontId="14" fillId="7" borderId="2" xfId="0" applyFont="1" applyFill="1" applyBorder="1" applyAlignment="1">
      <alignment vertical="center" wrapText="1"/>
    </xf>
    <xf numFmtId="0" fontId="30" fillId="7" borderId="2" xfId="0" applyFont="1" applyFill="1" applyBorder="1" applyAlignment="1">
      <alignment horizontal="left" vertical="center" wrapText="1"/>
    </xf>
    <xf numFmtId="0" fontId="14" fillId="7" borderId="2" xfId="0" applyFont="1" applyFill="1" applyBorder="1" applyAlignment="1">
      <alignment vertical="center"/>
    </xf>
    <xf numFmtId="0" fontId="16" fillId="7" borderId="2" xfId="0" applyFont="1" applyFill="1" applyBorder="1" applyAlignment="1">
      <alignment horizontal="left" vertical="center"/>
    </xf>
    <xf numFmtId="0" fontId="14" fillId="7" borderId="1" xfId="0" applyFont="1" applyFill="1" applyBorder="1" applyAlignment="1">
      <alignment vertical="center" wrapText="1"/>
    </xf>
    <xf numFmtId="0" fontId="30" fillId="7" borderId="1" xfId="0" applyFont="1" applyFill="1" applyBorder="1" applyAlignment="1">
      <alignment horizontal="left" vertical="center" wrapText="1"/>
    </xf>
    <xf numFmtId="0" fontId="14" fillId="7" borderId="1" xfId="0" applyFont="1" applyFill="1" applyBorder="1" applyAlignment="1">
      <alignment vertical="center"/>
    </xf>
    <xf numFmtId="0" fontId="16" fillId="7" borderId="1" xfId="0" applyFont="1" applyFill="1" applyBorder="1" applyAlignment="1">
      <alignment vertical="center" wrapText="1"/>
    </xf>
    <xf numFmtId="0" fontId="14" fillId="7" borderId="15" xfId="0" applyFont="1" applyFill="1" applyBorder="1" applyAlignment="1">
      <alignment vertical="center"/>
    </xf>
    <xf numFmtId="0" fontId="16" fillId="7" borderId="15" xfId="0" applyFont="1" applyFill="1" applyBorder="1" applyAlignment="1">
      <alignment vertical="center"/>
    </xf>
    <xf numFmtId="0" fontId="14" fillId="7" borderId="10" xfId="0" applyFont="1" applyFill="1" applyBorder="1" applyAlignment="1">
      <alignment horizontal="left" vertical="center" wrapText="1"/>
    </xf>
    <xf numFmtId="0" fontId="30" fillId="7" borderId="10" xfId="0" applyFont="1" applyFill="1" applyBorder="1" applyAlignment="1">
      <alignment horizontal="left" vertical="center" wrapText="1"/>
    </xf>
    <xf numFmtId="0" fontId="14" fillId="7" borderId="10" xfId="0" applyFont="1" applyFill="1" applyBorder="1" applyAlignment="1">
      <alignment vertical="center"/>
    </xf>
    <xf numFmtId="0" fontId="16" fillId="7" borderId="10" xfId="0" applyFont="1" applyFill="1" applyBorder="1" applyAlignment="1">
      <alignment horizontal="left" vertical="center"/>
    </xf>
    <xf numFmtId="49" fontId="16" fillId="7" borderId="11" xfId="0" applyNumberFormat="1" applyFont="1" applyFill="1" applyBorder="1" applyAlignment="1">
      <alignment horizontal="left" vertical="center" wrapText="1"/>
    </xf>
    <xf numFmtId="0" fontId="16" fillId="7" borderId="1" xfId="0" applyFont="1" applyFill="1" applyBorder="1" applyAlignment="1">
      <alignment horizontal="left" vertical="center" wrapText="1"/>
    </xf>
    <xf numFmtId="14" fontId="16" fillId="7" borderId="13" xfId="0" applyNumberFormat="1" applyFont="1" applyFill="1" applyBorder="1" applyAlignment="1">
      <alignment horizontal="left" vertical="center"/>
    </xf>
    <xf numFmtId="0" fontId="30" fillId="7" borderId="13" xfId="0" applyFont="1" applyFill="1" applyBorder="1" applyAlignment="1">
      <alignment horizontal="justify" vertical="top" wrapText="1"/>
    </xf>
    <xf numFmtId="0" fontId="16" fillId="7" borderId="15" xfId="0" applyFont="1" applyFill="1" applyBorder="1" applyAlignment="1">
      <alignment horizontal="left" vertical="center"/>
    </xf>
    <xf numFmtId="0" fontId="16" fillId="7" borderId="16" xfId="0" applyFont="1" applyFill="1" applyBorder="1" applyAlignment="1">
      <alignment horizontal="left" vertical="center"/>
    </xf>
    <xf numFmtId="0" fontId="30" fillId="7" borderId="6" xfId="0" applyFont="1" applyFill="1" applyBorder="1" applyAlignment="1">
      <alignment horizontal="justify" vertical="justify"/>
    </xf>
    <xf numFmtId="0" fontId="30" fillId="7" borderId="7" xfId="0" applyFont="1" applyFill="1" applyBorder="1" applyAlignment="1">
      <alignment horizontal="justify" vertical="justify"/>
    </xf>
    <xf numFmtId="0" fontId="14" fillId="7" borderId="1" xfId="0" applyFont="1" applyFill="1" applyBorder="1" applyAlignment="1">
      <alignment vertical="top" wrapText="1"/>
    </xf>
    <xf numFmtId="0" fontId="16" fillId="7" borderId="1" xfId="0" applyFont="1" applyFill="1" applyBorder="1" applyAlignment="1">
      <alignment horizontal="left" vertical="top" wrapText="1"/>
    </xf>
    <xf numFmtId="0" fontId="14" fillId="7" borderId="1" xfId="0" applyFont="1" applyFill="1" applyBorder="1" applyAlignment="1">
      <alignment vertical="top"/>
    </xf>
    <xf numFmtId="0" fontId="30" fillId="7" borderId="7" xfId="0" applyFont="1" applyFill="1" applyBorder="1" applyAlignment="1">
      <alignment vertical="top"/>
    </xf>
    <xf numFmtId="0" fontId="30" fillId="7" borderId="21" xfId="0" applyFont="1" applyFill="1" applyBorder="1" applyAlignment="1">
      <alignment vertical="top"/>
    </xf>
    <xf numFmtId="0" fontId="16" fillId="7" borderId="13" xfId="0" applyFont="1" applyFill="1" applyBorder="1" applyAlignment="1">
      <alignment horizontal="left" vertical="center"/>
    </xf>
    <xf numFmtId="0" fontId="14" fillId="7" borderId="6" xfId="0" applyFont="1" applyFill="1" applyBorder="1" applyAlignment="1">
      <alignment vertical="center"/>
    </xf>
    <xf numFmtId="49" fontId="30" fillId="7" borderId="11" xfId="0" applyNumberFormat="1" applyFont="1" applyFill="1" applyBorder="1" applyAlignment="1">
      <alignment horizontal="left" vertical="center" wrapText="1"/>
    </xf>
    <xf numFmtId="0" fontId="14" fillId="7" borderId="48" xfId="0" applyFont="1" applyFill="1" applyBorder="1" applyAlignment="1">
      <alignment horizontal="center" vertical="center" wrapText="1"/>
    </xf>
    <xf numFmtId="0" fontId="30" fillId="7" borderId="13" xfId="0" applyFont="1" applyFill="1" applyBorder="1" applyAlignment="1">
      <alignment horizontal="left" vertical="center"/>
    </xf>
    <xf numFmtId="0" fontId="14" fillId="7" borderId="46" xfId="0" applyFont="1" applyFill="1" applyBorder="1" applyAlignment="1">
      <alignment horizontal="center" vertical="center" wrapText="1"/>
    </xf>
    <xf numFmtId="0" fontId="30" fillId="7" borderId="27" xfId="0" applyFont="1" applyFill="1" applyBorder="1" applyAlignment="1">
      <alignment horizontal="justify" vertical="top" wrapText="1"/>
    </xf>
    <xf numFmtId="0" fontId="14" fillId="7" borderId="55" xfId="0" applyFont="1" applyFill="1" applyBorder="1"/>
    <xf numFmtId="14" fontId="16" fillId="7" borderId="27" xfId="0" applyNumberFormat="1" applyFont="1" applyFill="1" applyBorder="1" applyAlignment="1">
      <alignment horizontal="left" vertical="center"/>
    </xf>
    <xf numFmtId="0" fontId="14" fillId="7" borderId="56" xfId="0" applyFont="1" applyFill="1" applyBorder="1"/>
    <xf numFmtId="0" fontId="16" fillId="7" borderId="57" xfId="0" applyFont="1" applyFill="1" applyBorder="1" applyAlignment="1">
      <alignment horizontal="left" vertical="center"/>
    </xf>
    <xf numFmtId="0" fontId="14" fillId="7" borderId="56" xfId="0" applyFont="1" applyFill="1" applyBorder="1" applyAlignment="1">
      <alignment horizontal="left" wrapText="1"/>
    </xf>
    <xf numFmtId="0" fontId="14" fillId="7" borderId="51"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48" xfId="0" applyFont="1" applyFill="1" applyBorder="1" applyAlignment="1">
      <alignment horizontal="center" vertical="center" wrapText="1"/>
    </xf>
    <xf numFmtId="0" fontId="14" fillId="7" borderId="6" xfId="0" applyFont="1" applyFill="1" applyBorder="1" applyAlignment="1">
      <alignment horizontal="left" vertical="top" wrapText="1"/>
    </xf>
    <xf numFmtId="0" fontId="14" fillId="7" borderId="7" xfId="0" applyFont="1" applyFill="1" applyBorder="1" applyAlignment="1">
      <alignment horizontal="left" vertical="top" wrapText="1"/>
    </xf>
    <xf numFmtId="0" fontId="14" fillId="7" borderId="21" xfId="0" applyFont="1" applyFill="1" applyBorder="1" applyAlignment="1">
      <alignment horizontal="left" vertical="top" wrapText="1"/>
    </xf>
    <xf numFmtId="167" fontId="14" fillId="7" borderId="19" xfId="0" applyNumberFormat="1" applyFont="1" applyFill="1" applyBorder="1" applyAlignment="1">
      <alignment horizontal="center" vertical="center" wrapText="1"/>
    </xf>
    <xf numFmtId="167" fontId="14" fillId="7" borderId="7" xfId="0" applyNumberFormat="1" applyFont="1" applyFill="1" applyBorder="1" applyAlignment="1">
      <alignment horizontal="center" vertical="center" wrapText="1"/>
    </xf>
    <xf numFmtId="167" fontId="14" fillId="7" borderId="21" xfId="0" applyNumberFormat="1" applyFont="1" applyFill="1" applyBorder="1" applyAlignment="1">
      <alignment horizontal="center" vertical="center" wrapText="1"/>
    </xf>
    <xf numFmtId="0" fontId="14" fillId="7" borderId="19" xfId="0" applyFont="1" applyFill="1" applyBorder="1" applyAlignment="1">
      <alignment horizontal="center" vertical="center"/>
    </xf>
    <xf numFmtId="0" fontId="14" fillId="7" borderId="7" xfId="0" applyFont="1" applyFill="1" applyBorder="1" applyAlignment="1">
      <alignment horizontal="center" vertical="center"/>
    </xf>
    <xf numFmtId="0" fontId="14" fillId="7" borderId="21" xfId="0" applyFont="1" applyFill="1" applyBorder="1" applyAlignment="1">
      <alignment horizontal="center" vertical="center"/>
    </xf>
    <xf numFmtId="0" fontId="14" fillId="7" borderId="7" xfId="0" applyFont="1" applyFill="1" applyBorder="1" applyAlignment="1">
      <alignment horizontal="center" vertical="center" wrapText="1"/>
    </xf>
    <xf numFmtId="0" fontId="14" fillId="7" borderId="21" xfId="0" applyFont="1" applyFill="1" applyBorder="1" applyAlignment="1">
      <alignment horizontal="center" vertical="center" wrapText="1"/>
    </xf>
    <xf numFmtId="167" fontId="14" fillId="7" borderId="7" xfId="0" applyNumberFormat="1" applyFont="1" applyFill="1" applyBorder="1" applyAlignment="1">
      <alignment horizontal="center" vertical="center"/>
    </xf>
    <xf numFmtId="0" fontId="14" fillId="7" borderId="19" xfId="0" applyFont="1" applyFill="1" applyBorder="1" applyAlignment="1">
      <alignment horizontal="center" vertical="center" wrapText="1"/>
    </xf>
    <xf numFmtId="0" fontId="30" fillId="7" borderId="6" xfId="0" applyFont="1" applyFill="1" applyBorder="1" applyAlignment="1">
      <alignment horizontal="left" vertical="top"/>
    </xf>
    <xf numFmtId="0" fontId="30" fillId="7" borderId="7" xfId="0" applyFont="1" applyFill="1" applyBorder="1" applyAlignment="1">
      <alignment horizontal="left" vertical="top"/>
    </xf>
    <xf numFmtId="0" fontId="14" fillId="7" borderId="6"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14" fillId="7" borderId="2" xfId="0" applyFont="1" applyFill="1" applyBorder="1" applyAlignment="1">
      <alignment horizontal="left" vertical="center" wrapText="1"/>
    </xf>
    <xf numFmtId="167" fontId="14" fillId="5" borderId="6" xfId="0" applyNumberFormat="1" applyFont="1" applyFill="1" applyBorder="1" applyAlignment="1">
      <alignment horizontal="center" vertical="center" wrapText="1"/>
    </xf>
    <xf numFmtId="0" fontId="14" fillId="7" borderId="24" xfId="0" applyFont="1" applyFill="1" applyBorder="1" applyAlignment="1">
      <alignment vertical="center"/>
    </xf>
    <xf numFmtId="0" fontId="14" fillId="0" borderId="6" xfId="0" applyFont="1" applyBorder="1"/>
    <xf numFmtId="0" fontId="14" fillId="7" borderId="61" xfId="0" applyFont="1" applyFill="1" applyBorder="1" applyAlignment="1">
      <alignment vertical="center"/>
    </xf>
    <xf numFmtId="14" fontId="30" fillId="7" borderId="13" xfId="0" applyNumberFormat="1" applyFont="1" applyFill="1" applyBorder="1" applyAlignment="1">
      <alignment horizontal="left" vertical="center"/>
    </xf>
    <xf numFmtId="0" fontId="30" fillId="7" borderId="21" xfId="0" applyFont="1" applyFill="1" applyBorder="1" applyAlignment="1">
      <alignment horizontal="left" vertical="top"/>
    </xf>
    <xf numFmtId="0" fontId="30" fillId="7" borderId="16" xfId="0" applyFont="1" applyFill="1" applyBorder="1" applyAlignment="1">
      <alignment horizontal="left" vertical="center"/>
    </xf>
    <xf numFmtId="167" fontId="14" fillId="7" borderId="6" xfId="0" applyNumberFormat="1" applyFont="1" applyFill="1" applyBorder="1" applyAlignment="1">
      <alignment horizontal="center" vertical="center"/>
    </xf>
    <xf numFmtId="0" fontId="16" fillId="7" borderId="24" xfId="0" applyFont="1" applyFill="1" applyBorder="1" applyAlignment="1">
      <alignment horizontal="center" wrapText="1"/>
    </xf>
    <xf numFmtId="0" fontId="16" fillId="7" borderId="1" xfId="0" applyFont="1" applyFill="1" applyBorder="1" applyAlignment="1">
      <alignment horizontal="center" vertical="center"/>
    </xf>
    <xf numFmtId="49" fontId="35" fillId="7" borderId="1" xfId="0" applyNumberFormat="1" applyFont="1" applyFill="1" applyBorder="1" applyAlignment="1">
      <alignment horizontal="left" vertical="center" wrapText="1"/>
    </xf>
    <xf numFmtId="44" fontId="16" fillId="7" borderId="7" xfId="0" applyNumberFormat="1" applyFont="1" applyFill="1" applyBorder="1" applyAlignment="1">
      <alignment horizontal="center" vertical="center"/>
    </xf>
    <xf numFmtId="0" fontId="30" fillId="7" borderId="1" xfId="0" applyFont="1" applyFill="1" applyBorder="1" applyAlignment="1">
      <alignment vertical="top" wrapText="1"/>
    </xf>
    <xf numFmtId="0" fontId="16" fillId="7" borderId="24" xfId="0" applyFont="1" applyFill="1" applyBorder="1" applyAlignment="1">
      <alignment horizontal="center" vertical="top" wrapText="1"/>
    </xf>
    <xf numFmtId="0" fontId="35" fillId="7" borderId="1" xfId="0" applyFont="1" applyFill="1" applyBorder="1" applyAlignment="1">
      <alignment horizontal="left" vertical="center"/>
    </xf>
    <xf numFmtId="0" fontId="31" fillId="7" borderId="7" xfId="0" applyFont="1" applyFill="1" applyBorder="1" applyAlignment="1">
      <alignment vertical="top" wrapText="1"/>
    </xf>
    <xf numFmtId="0" fontId="14" fillId="7" borderId="1" xfId="0" applyFont="1" applyFill="1" applyBorder="1" applyAlignment="1">
      <alignment horizontal="justify" vertical="justify" wrapText="1"/>
    </xf>
    <xf numFmtId="0" fontId="33" fillId="7" borderId="0" xfId="0" applyFont="1" applyFill="1" applyAlignment="1">
      <alignment horizontal="justify" vertical="justify" wrapText="1"/>
    </xf>
    <xf numFmtId="0" fontId="36" fillId="7" borderId="1" xfId="0" applyFont="1" applyFill="1" applyBorder="1" applyAlignment="1">
      <alignment horizontal="center" vertical="center" wrapText="1"/>
    </xf>
    <xf numFmtId="44" fontId="30" fillId="7" borderId="7" xfId="0" applyNumberFormat="1" applyFont="1" applyFill="1" applyBorder="1" applyAlignment="1">
      <alignment horizontal="center" vertical="center"/>
    </xf>
    <xf numFmtId="0" fontId="31" fillId="7" borderId="7" xfId="0" applyFont="1" applyFill="1" applyBorder="1" applyAlignment="1">
      <alignment horizontal="center" vertical="center"/>
    </xf>
    <xf numFmtId="0" fontId="32" fillId="7" borderId="24" xfId="0" applyFont="1" applyFill="1" applyBorder="1" applyAlignment="1">
      <alignment horizontal="center" vertical="top" wrapText="1"/>
    </xf>
    <xf numFmtId="0" fontId="31" fillId="7" borderId="1" xfId="0" applyFont="1" applyFill="1" applyBorder="1" applyAlignment="1">
      <alignment vertical="center"/>
    </xf>
    <xf numFmtId="0" fontId="30" fillId="7" borderId="1" xfId="0" applyFont="1" applyFill="1" applyBorder="1" applyAlignment="1">
      <alignment horizontal="center" vertical="center"/>
    </xf>
    <xf numFmtId="14" fontId="35" fillId="7" borderId="1" xfId="0" applyNumberFormat="1" applyFont="1" applyFill="1" applyBorder="1" applyAlignment="1">
      <alignment horizontal="left" vertical="center"/>
    </xf>
    <xf numFmtId="44" fontId="30" fillId="7" borderId="2" xfId="0" applyNumberFormat="1" applyFont="1" applyFill="1" applyBorder="1" applyAlignment="1">
      <alignment horizontal="center" vertical="center"/>
    </xf>
    <xf numFmtId="0" fontId="31" fillId="7" borderId="2" xfId="0" applyFont="1" applyFill="1" applyBorder="1" applyAlignment="1">
      <alignment horizontal="center" vertical="center"/>
    </xf>
    <xf numFmtId="0" fontId="31" fillId="7" borderId="2" xfId="0" applyFont="1" applyFill="1" applyBorder="1" applyAlignment="1">
      <alignment vertical="center" wrapText="1"/>
    </xf>
    <xf numFmtId="0" fontId="31" fillId="7" borderId="2" xfId="0" applyFont="1" applyFill="1" applyBorder="1" applyAlignment="1">
      <alignment vertical="top" wrapText="1"/>
    </xf>
    <xf numFmtId="0" fontId="32" fillId="7" borderId="34" xfId="0" applyFont="1" applyFill="1" applyBorder="1" applyAlignment="1">
      <alignment horizontal="center" vertical="top" wrapText="1"/>
    </xf>
    <xf numFmtId="0" fontId="34" fillId="7" borderId="0" xfId="0" applyFont="1" applyFill="1" applyAlignment="1">
      <alignment horizontal="center" vertical="center" wrapText="1"/>
    </xf>
    <xf numFmtId="0" fontId="30" fillId="7" borderId="40" xfId="0" applyFont="1" applyFill="1" applyBorder="1" applyAlignment="1">
      <alignment vertical="center" wrapText="1"/>
    </xf>
    <xf numFmtId="0" fontId="17" fillId="7" borderId="1" xfId="0" applyFont="1" applyFill="1" applyBorder="1" applyAlignment="1">
      <alignment vertical="center" wrapText="1"/>
    </xf>
    <xf numFmtId="0" fontId="17" fillId="7" borderId="36" xfId="0" applyFont="1" applyFill="1" applyBorder="1" applyAlignment="1">
      <alignment vertical="center" wrapText="1"/>
    </xf>
    <xf numFmtId="0" fontId="16" fillId="7" borderId="11" xfId="0" applyFont="1" applyFill="1" applyBorder="1" applyAlignment="1">
      <alignment vertical="center" wrapText="1"/>
    </xf>
    <xf numFmtId="0" fontId="16" fillId="7" borderId="1" xfId="0" applyFont="1" applyFill="1" applyBorder="1" applyAlignment="1">
      <alignment horizontal="left" vertical="center"/>
    </xf>
    <xf numFmtId="0" fontId="16" fillId="7" borderId="13" xfId="0" applyFont="1" applyFill="1" applyBorder="1" applyAlignment="1">
      <alignment vertical="center"/>
    </xf>
    <xf numFmtId="0" fontId="14" fillId="7" borderId="6" xfId="0" applyFont="1" applyFill="1" applyBorder="1" applyAlignment="1">
      <alignment vertical="center" wrapText="1"/>
    </xf>
    <xf numFmtId="0" fontId="16" fillId="7" borderId="7" xfId="0" applyFont="1" applyFill="1" applyBorder="1" applyAlignment="1">
      <alignment horizontal="left" vertical="center"/>
    </xf>
    <xf numFmtId="0" fontId="30" fillId="7" borderId="7" xfId="0" applyFont="1" applyFill="1" applyBorder="1" applyAlignment="1">
      <alignment vertical="center" wrapText="1"/>
    </xf>
    <xf numFmtId="0" fontId="14" fillId="7" borderId="21" xfId="0" applyFont="1" applyFill="1" applyBorder="1" applyAlignment="1">
      <alignment vertical="center"/>
    </xf>
    <xf numFmtId="0" fontId="16" fillId="7" borderId="21" xfId="0" applyFont="1" applyFill="1" applyBorder="1" applyAlignment="1">
      <alignment horizontal="left" vertical="center"/>
    </xf>
    <xf numFmtId="0" fontId="30" fillId="7" borderId="21" xfId="0" applyFont="1" applyFill="1" applyBorder="1" applyAlignment="1">
      <alignment vertical="center" wrapText="1"/>
    </xf>
    <xf numFmtId="0" fontId="30" fillId="7" borderId="1" xfId="0" applyFont="1" applyFill="1" applyBorder="1" applyAlignment="1">
      <alignment horizontal="center" vertical="justify"/>
    </xf>
    <xf numFmtId="0" fontId="14" fillId="7" borderId="16" xfId="0" applyFont="1" applyFill="1" applyBorder="1" applyAlignment="1">
      <alignment vertical="center"/>
    </xf>
    <xf numFmtId="0" fontId="14" fillId="7" borderId="19" xfId="0" applyFont="1" applyFill="1" applyBorder="1" applyAlignment="1">
      <alignment horizontal="center"/>
    </xf>
    <xf numFmtId="0" fontId="14" fillId="7" borderId="7" xfId="0" applyFont="1" applyFill="1" applyBorder="1" applyAlignment="1">
      <alignment horizontal="center"/>
    </xf>
    <xf numFmtId="0" fontId="14" fillId="7" borderId="21" xfId="0" applyFont="1" applyFill="1" applyBorder="1" applyAlignment="1">
      <alignment horizontal="center"/>
    </xf>
    <xf numFmtId="165" fontId="16" fillId="7" borderId="54" xfId="0" applyNumberFormat="1" applyFont="1" applyFill="1" applyBorder="1" applyAlignment="1">
      <alignment horizontal="center" vertical="center"/>
    </xf>
    <xf numFmtId="165" fontId="16" fillId="7" borderId="37" xfId="0" applyNumberFormat="1" applyFont="1" applyFill="1" applyBorder="1" applyAlignment="1">
      <alignment horizontal="center" vertical="center"/>
    </xf>
    <xf numFmtId="165" fontId="16" fillId="7" borderId="39" xfId="0" applyNumberFormat="1" applyFont="1" applyFill="1" applyBorder="1" applyAlignment="1">
      <alignment horizontal="center" vertical="center"/>
    </xf>
    <xf numFmtId="0" fontId="14" fillId="7" borderId="6" xfId="0" applyFont="1" applyFill="1" applyBorder="1" applyAlignment="1">
      <alignment horizontal="left" vertical="top" wrapText="1"/>
    </xf>
    <xf numFmtId="0" fontId="14" fillId="7" borderId="7" xfId="0" applyFont="1" applyFill="1" applyBorder="1" applyAlignment="1">
      <alignment horizontal="left" vertical="top" wrapText="1"/>
    </xf>
    <xf numFmtId="167" fontId="14" fillId="7" borderId="19" xfId="0" applyNumberFormat="1" applyFont="1" applyFill="1" applyBorder="1" applyAlignment="1">
      <alignment horizontal="center" vertical="center" wrapText="1"/>
    </xf>
    <xf numFmtId="167" fontId="14" fillId="7" borderId="7" xfId="0" applyNumberFormat="1"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7" borderId="19" xfId="0" applyFont="1" applyFill="1" applyBorder="1" applyAlignment="1">
      <alignment horizontal="center" vertical="center"/>
    </xf>
    <xf numFmtId="0" fontId="14" fillId="7" borderId="7" xfId="0" applyFont="1" applyFill="1" applyBorder="1" applyAlignment="1">
      <alignment horizontal="center" vertical="center"/>
    </xf>
    <xf numFmtId="0" fontId="14" fillId="7" borderId="19"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31" fillId="7" borderId="46"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14" fillId="7" borderId="19" xfId="0" applyFont="1" applyFill="1" applyBorder="1" applyAlignment="1">
      <alignment horizontal="left" vertical="top" wrapText="1"/>
    </xf>
    <xf numFmtId="0" fontId="30" fillId="7" borderId="7" xfId="0" applyFont="1" applyFill="1" applyBorder="1" applyAlignment="1">
      <alignment horizontal="left" vertical="top" wrapText="1"/>
    </xf>
    <xf numFmtId="0" fontId="16" fillId="7" borderId="10" xfId="0" applyFont="1" applyFill="1" applyBorder="1" applyAlignment="1">
      <alignment vertical="center"/>
    </xf>
    <xf numFmtId="0" fontId="14" fillId="7" borderId="2" xfId="0" applyFont="1" applyFill="1" applyBorder="1" applyAlignment="1">
      <alignment horizontal="left" vertical="top" wrapText="1"/>
    </xf>
    <xf numFmtId="0" fontId="14" fillId="7" borderId="2" xfId="0" applyFont="1" applyFill="1" applyBorder="1"/>
    <xf numFmtId="0" fontId="16" fillId="7" borderId="1" xfId="0" applyFont="1" applyFill="1" applyBorder="1" applyAlignment="1">
      <alignment vertical="center"/>
    </xf>
    <xf numFmtId="14" fontId="16" fillId="7" borderId="1" xfId="0" applyNumberFormat="1" applyFont="1" applyFill="1" applyBorder="1" applyAlignment="1">
      <alignment horizontal="left" vertical="center" wrapText="1"/>
    </xf>
    <xf numFmtId="0" fontId="30" fillId="7" borderId="37" xfId="0" applyFont="1" applyFill="1" applyBorder="1" applyAlignment="1">
      <alignment horizontal="left" vertical="top"/>
    </xf>
    <xf numFmtId="0" fontId="16" fillId="7" borderId="60" xfId="0" applyFont="1" applyFill="1" applyBorder="1" applyAlignment="1">
      <alignment horizontal="left" vertical="center"/>
    </xf>
    <xf numFmtId="0" fontId="14" fillId="7" borderId="2" xfId="0" applyFont="1" applyFill="1" applyBorder="1" applyAlignment="1">
      <alignment vertical="top"/>
    </xf>
    <xf numFmtId="0" fontId="14" fillId="7" borderId="25" xfId="0" applyFont="1" applyFill="1" applyBorder="1" applyAlignment="1">
      <alignment horizontal="center" vertical="top"/>
    </xf>
    <xf numFmtId="0" fontId="16" fillId="7" borderId="6" xfId="0" applyFont="1" applyFill="1" applyBorder="1" applyAlignment="1">
      <alignment horizontal="left" vertical="center" wrapText="1"/>
    </xf>
    <xf numFmtId="0" fontId="16" fillId="7" borderId="38" xfId="0" applyFont="1" applyFill="1" applyBorder="1" applyAlignment="1">
      <alignment horizontal="left" vertical="center"/>
    </xf>
    <xf numFmtId="0" fontId="31" fillId="7" borderId="0" xfId="0" applyFont="1" applyFill="1" applyBorder="1" applyAlignment="1">
      <alignment horizontal="center" vertical="center" wrapText="1"/>
    </xf>
    <xf numFmtId="0" fontId="14" fillId="7" borderId="6" xfId="0" applyFont="1" applyFill="1" applyBorder="1"/>
    <xf numFmtId="0" fontId="14" fillId="7" borderId="15" xfId="0" applyFont="1" applyFill="1" applyBorder="1" applyAlignment="1">
      <alignment vertical="top"/>
    </xf>
    <xf numFmtId="14" fontId="14" fillId="7" borderId="15" xfId="0" applyNumberFormat="1" applyFont="1" applyFill="1" applyBorder="1" applyAlignment="1">
      <alignment horizontal="left" vertical="top"/>
    </xf>
    <xf numFmtId="0" fontId="32" fillId="7" borderId="13" xfId="0" applyFont="1" applyFill="1" applyBorder="1" applyAlignment="1">
      <alignment horizontal="justify" vertical="top" wrapText="1"/>
    </xf>
    <xf numFmtId="0" fontId="41" fillId="7" borderId="10" xfId="0" applyFont="1" applyFill="1" applyBorder="1" applyAlignment="1">
      <alignment horizontal="left" vertical="center" wrapText="1"/>
    </xf>
    <xf numFmtId="0" fontId="43" fillId="7" borderId="10" xfId="0" applyFont="1" applyFill="1" applyBorder="1" applyAlignment="1">
      <alignment horizontal="left" vertical="center" wrapText="1"/>
    </xf>
    <xf numFmtId="0" fontId="41" fillId="7" borderId="10" xfId="0" applyFont="1" applyFill="1" applyBorder="1" applyAlignment="1">
      <alignment vertical="center"/>
    </xf>
    <xf numFmtId="0" fontId="42" fillId="7" borderId="10" xfId="0" applyFont="1" applyFill="1" applyBorder="1" applyAlignment="1">
      <alignment horizontal="left" vertical="center"/>
    </xf>
    <xf numFmtId="49" fontId="42" fillId="7" borderId="11" xfId="0" applyNumberFormat="1" applyFont="1" applyFill="1" applyBorder="1" applyAlignment="1">
      <alignment horizontal="left" vertical="center" wrapText="1"/>
    </xf>
    <xf numFmtId="0" fontId="41" fillId="7" borderId="1" xfId="0" applyFont="1" applyFill="1" applyBorder="1" applyAlignment="1">
      <alignment vertical="center"/>
    </xf>
    <xf numFmtId="0" fontId="42" fillId="7" borderId="1" xfId="0" applyFont="1" applyFill="1" applyBorder="1" applyAlignment="1">
      <alignment horizontal="left" vertical="center" wrapText="1"/>
    </xf>
    <xf numFmtId="0" fontId="42" fillId="7" borderId="13" xfId="0" applyFont="1" applyFill="1" applyBorder="1" applyAlignment="1">
      <alignment horizontal="left" vertical="center"/>
    </xf>
    <xf numFmtId="0" fontId="41" fillId="7" borderId="1" xfId="0" applyFont="1" applyFill="1" applyBorder="1" applyAlignment="1">
      <alignment vertical="top" wrapText="1"/>
    </xf>
    <xf numFmtId="0" fontId="42" fillId="7" borderId="1" xfId="0" applyFont="1" applyFill="1" applyBorder="1" applyAlignment="1">
      <alignment horizontal="left" vertical="top" wrapText="1"/>
    </xf>
    <xf numFmtId="0" fontId="41" fillId="7" borderId="1" xfId="0" applyFont="1" applyFill="1" applyBorder="1" applyAlignment="1">
      <alignment vertical="top"/>
    </xf>
    <xf numFmtId="14" fontId="42" fillId="7" borderId="13" xfId="0" applyNumberFormat="1" applyFont="1" applyFill="1" applyBorder="1" applyAlignment="1">
      <alignment horizontal="left" vertical="center"/>
    </xf>
    <xf numFmtId="0" fontId="41" fillId="7" borderId="15" xfId="0" applyFont="1" applyFill="1" applyBorder="1" applyAlignment="1">
      <alignment vertical="center"/>
    </xf>
    <xf numFmtId="0" fontId="42" fillId="7" borderId="15" xfId="0" applyFont="1" applyFill="1" applyBorder="1" applyAlignment="1">
      <alignment horizontal="left" vertical="center"/>
    </xf>
    <xf numFmtId="0" fontId="42" fillId="7" borderId="16" xfId="0" applyFont="1" applyFill="1" applyBorder="1" applyAlignment="1">
      <alignment horizontal="left" vertical="center"/>
    </xf>
    <xf numFmtId="0" fontId="44" fillId="7" borderId="13" xfId="0" applyFont="1" applyFill="1" applyBorder="1" applyAlignment="1">
      <alignment horizontal="justify" vertical="top" wrapText="1"/>
    </xf>
    <xf numFmtId="0" fontId="30" fillId="7" borderId="10" xfId="0" applyFont="1" applyFill="1" applyBorder="1" applyAlignment="1">
      <alignment horizontal="center" vertical="center" wrapText="1"/>
    </xf>
    <xf numFmtId="0" fontId="32" fillId="7" borderId="16" xfId="0" applyFont="1" applyFill="1" applyBorder="1" applyAlignment="1">
      <alignment horizontal="justify" vertical="justify"/>
    </xf>
    <xf numFmtId="0" fontId="14" fillId="5" borderId="0" xfId="0" applyFont="1" applyFill="1" applyBorder="1" applyAlignment="1">
      <alignment horizontal="center" vertical="center"/>
    </xf>
    <xf numFmtId="0" fontId="14" fillId="7" borderId="36" xfId="0" applyFont="1" applyFill="1" applyBorder="1" applyAlignment="1">
      <alignment vertical="center"/>
    </xf>
    <xf numFmtId="0" fontId="14" fillId="7" borderId="24" xfId="0" applyFont="1" applyFill="1" applyBorder="1" applyAlignment="1">
      <alignment vertical="top" wrapText="1"/>
    </xf>
    <xf numFmtId="0" fontId="14" fillId="0" borderId="7" xfId="0" applyFont="1" applyBorder="1"/>
    <xf numFmtId="0" fontId="14" fillId="5" borderId="32" xfId="0" applyFont="1" applyFill="1" applyBorder="1" applyAlignment="1">
      <alignment horizontal="center" vertical="center"/>
    </xf>
    <xf numFmtId="0" fontId="14" fillId="5" borderId="55" xfId="0" applyFont="1" applyFill="1" applyBorder="1" applyAlignment="1">
      <alignment horizontal="center" vertical="center" wrapText="1"/>
    </xf>
    <xf numFmtId="0" fontId="14" fillId="5" borderId="56" xfId="0" applyFont="1" applyFill="1" applyBorder="1" applyAlignment="1">
      <alignment horizontal="center" vertical="center" wrapText="1"/>
    </xf>
    <xf numFmtId="167" fontId="14" fillId="7" borderId="7" xfId="0" applyNumberFormat="1" applyFont="1" applyFill="1" applyBorder="1" applyAlignment="1">
      <alignment horizontal="center" vertical="center" wrapText="1"/>
    </xf>
    <xf numFmtId="0" fontId="30" fillId="7" borderId="60" xfId="0" applyFont="1" applyFill="1" applyBorder="1" applyAlignment="1">
      <alignment horizontal="justify" vertical="top"/>
    </xf>
    <xf numFmtId="0" fontId="14" fillId="5" borderId="0"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13" fillId="5" borderId="0" xfId="0" applyFont="1" applyFill="1" applyBorder="1" applyAlignment="1">
      <alignment horizontal="center" vertical="center"/>
    </xf>
    <xf numFmtId="165" fontId="16" fillId="5" borderId="34" xfId="0" applyNumberFormat="1" applyFont="1" applyFill="1" applyBorder="1" applyAlignment="1">
      <alignment horizontal="center" vertical="center"/>
    </xf>
    <xf numFmtId="165" fontId="16" fillId="5" borderId="37" xfId="0" applyNumberFormat="1" applyFont="1" applyFill="1" applyBorder="1" applyAlignment="1">
      <alignment horizontal="center" vertical="center"/>
    </xf>
    <xf numFmtId="165" fontId="16" fillId="7" borderId="37" xfId="0" applyNumberFormat="1" applyFont="1" applyFill="1" applyBorder="1" applyAlignment="1">
      <alignment horizontal="center" vertical="center"/>
    </xf>
    <xf numFmtId="0" fontId="14" fillId="5" borderId="55" xfId="0" applyFont="1" applyFill="1" applyBorder="1"/>
    <xf numFmtId="0" fontId="14" fillId="5" borderId="56" xfId="0" applyFont="1" applyFill="1" applyBorder="1"/>
    <xf numFmtId="0" fontId="14" fillId="5" borderId="56" xfId="0" applyFont="1" applyFill="1" applyBorder="1" applyAlignment="1">
      <alignment horizontal="justify" vertical="justify"/>
    </xf>
    <xf numFmtId="0" fontId="13" fillId="5" borderId="56" xfId="0" applyFont="1" applyFill="1" applyBorder="1"/>
    <xf numFmtId="0" fontId="13" fillId="5" borderId="30" xfId="0" applyFont="1" applyFill="1" applyBorder="1"/>
    <xf numFmtId="14" fontId="16" fillId="7" borderId="1" xfId="0" applyNumberFormat="1" applyFont="1" applyFill="1" applyBorder="1" applyAlignment="1">
      <alignment horizontal="left" vertical="top" wrapText="1"/>
    </xf>
    <xf numFmtId="0" fontId="45" fillId="0" borderId="1" xfId="0" applyFont="1" applyBorder="1" applyAlignment="1">
      <alignment vertical="center" wrapText="1"/>
    </xf>
    <xf numFmtId="0" fontId="46" fillId="0" borderId="1" xfId="0" applyFont="1" applyBorder="1" applyAlignment="1">
      <alignment horizontal="center" vertical="center"/>
    </xf>
    <xf numFmtId="0" fontId="46" fillId="0" borderId="1" xfId="0" applyFont="1" applyBorder="1" applyAlignment="1">
      <alignment horizontal="justify" vertical="center" wrapText="1"/>
    </xf>
    <xf numFmtId="0" fontId="47" fillId="0" borderId="0" xfId="0" applyFont="1" applyAlignment="1">
      <alignment horizontal="center" vertical="center"/>
    </xf>
    <xf numFmtId="0" fontId="8" fillId="0" borderId="0" xfId="0" applyFont="1" applyBorder="1"/>
    <xf numFmtId="0" fontId="8" fillId="3" borderId="0" xfId="0" applyFont="1" applyFill="1" applyBorder="1" applyAlignment="1">
      <alignment horizontal="center"/>
    </xf>
    <xf numFmtId="0" fontId="21" fillId="0" borderId="0" xfId="0" applyFont="1" applyBorder="1" applyAlignment="1">
      <alignment vertical="center" wrapText="1"/>
    </xf>
    <xf numFmtId="0" fontId="10" fillId="0" borderId="0" xfId="0" applyFont="1" applyBorder="1" applyAlignment="1">
      <alignment horizontal="center" vertical="center"/>
    </xf>
    <xf numFmtId="0" fontId="10" fillId="0" borderId="0" xfId="0" applyFont="1" applyBorder="1" applyAlignment="1">
      <alignment horizontal="justify" vertical="center" wrapText="1"/>
    </xf>
    <xf numFmtId="0" fontId="1" fillId="0" borderId="0" xfId="0" applyFont="1" applyBorder="1" applyAlignment="1">
      <alignment horizontal="left" vertical="center" wrapText="1"/>
    </xf>
    <xf numFmtId="0" fontId="9" fillId="0" borderId="0" xfId="0" applyFont="1" applyBorder="1" applyAlignment="1">
      <alignment vertical="center"/>
    </xf>
    <xf numFmtId="0" fontId="9" fillId="0" borderId="0" xfId="0" applyFont="1" applyBorder="1"/>
    <xf numFmtId="0" fontId="9" fillId="0" borderId="0" xfId="0" applyFont="1" applyAlignment="1">
      <alignment horizontal="center"/>
    </xf>
    <xf numFmtId="0" fontId="8" fillId="0" borderId="0" xfId="0" applyFont="1" applyBorder="1" applyAlignment="1">
      <alignment horizontal="left"/>
    </xf>
    <xf numFmtId="0" fontId="9" fillId="0" borderId="0" xfId="0" applyFont="1" applyBorder="1" applyAlignment="1">
      <alignment horizontal="left"/>
    </xf>
    <xf numFmtId="0" fontId="1" fillId="0" borderId="0" xfId="0" applyFont="1" applyBorder="1" applyAlignment="1">
      <alignment horizontal="left" vertical="center" wrapText="1"/>
    </xf>
    <xf numFmtId="0" fontId="8" fillId="0" borderId="0" xfId="0" applyFont="1" applyBorder="1" applyAlignment="1">
      <alignment horizontal="center" vertical="center"/>
    </xf>
    <xf numFmtId="0" fontId="8" fillId="0" borderId="0" xfId="0" applyFont="1" applyBorder="1" applyAlignment="1">
      <alignment horizontal="center"/>
    </xf>
    <xf numFmtId="0" fontId="10" fillId="0" borderId="27" xfId="0" applyFont="1" applyBorder="1" applyAlignment="1">
      <alignment horizontal="justify" vertical="center" wrapText="1"/>
    </xf>
    <xf numFmtId="0" fontId="10" fillId="0" borderId="24" xfId="0" applyFont="1" applyBorder="1" applyAlignment="1">
      <alignment horizontal="justify" vertical="center" wrapText="1"/>
    </xf>
    <xf numFmtId="0" fontId="9" fillId="0" borderId="0" xfId="0" applyFont="1" applyAlignment="1">
      <alignment horizontal="left"/>
    </xf>
    <xf numFmtId="0" fontId="8" fillId="3" borderId="21" xfId="0" applyFont="1" applyFill="1" applyBorder="1" applyAlignment="1">
      <alignment horizontal="center"/>
    </xf>
    <xf numFmtId="0" fontId="8" fillId="3" borderId="29" xfId="0" applyFont="1" applyFill="1" applyBorder="1" applyAlignment="1">
      <alignment horizontal="center"/>
    </xf>
    <xf numFmtId="0" fontId="10" fillId="0" borderId="35" xfId="0" applyFont="1" applyBorder="1" applyAlignment="1">
      <alignment horizontal="justify" vertical="center" wrapText="1"/>
    </xf>
    <xf numFmtId="0" fontId="10" fillId="0" borderId="36" xfId="0" applyFont="1" applyBorder="1" applyAlignment="1">
      <alignment horizontal="justify" vertical="center" wrapText="1"/>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4" xfId="0" applyFont="1" applyBorder="1" applyAlignment="1">
      <alignment horizontal="left"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24" xfId="0" applyFont="1" applyBorder="1" applyAlignment="1">
      <alignment horizontal="center" vertical="center"/>
    </xf>
    <xf numFmtId="0" fontId="0" fillId="0" borderId="26" xfId="0" applyBorder="1" applyAlignment="1">
      <alignment horizont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4" xfId="0" applyFont="1" applyBorder="1" applyAlignment="1">
      <alignment horizontal="left" vertical="center"/>
    </xf>
    <xf numFmtId="0" fontId="3" fillId="0" borderId="8" xfId="0" applyFont="1" applyBorder="1" applyAlignment="1">
      <alignment horizontal="center"/>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4" xfId="0" applyFont="1" applyBorder="1" applyAlignment="1">
      <alignment horizontal="left" vertical="center" wrapText="1"/>
    </xf>
    <xf numFmtId="0" fontId="3" fillId="0" borderId="8"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left"/>
    </xf>
    <xf numFmtId="0" fontId="8" fillId="0" borderId="28" xfId="0" applyFont="1" applyBorder="1" applyAlignment="1">
      <alignment horizontal="left"/>
    </xf>
    <xf numFmtId="0" fontId="8" fillId="0" borderId="24" xfId="0" applyFont="1" applyBorder="1" applyAlignment="1">
      <alignment horizontal="left"/>
    </xf>
    <xf numFmtId="0" fontId="8" fillId="0" borderId="27" xfId="0" applyFont="1" applyBorder="1" applyAlignment="1">
      <alignment horizontal="center"/>
    </xf>
    <xf numFmtId="0" fontId="8" fillId="0" borderId="24" xfId="0" applyFont="1" applyBorder="1" applyAlignment="1">
      <alignment horizontal="center"/>
    </xf>
    <xf numFmtId="0" fontId="0" fillId="0" borderId="32" xfId="0" applyFont="1" applyBorder="1" applyAlignment="1">
      <alignment horizontal="left" vertical="center" wrapText="1"/>
    </xf>
    <xf numFmtId="0" fontId="1" fillId="0" borderId="0" xfId="0" applyFont="1" applyAlignment="1">
      <alignment horizontal="left" vertical="center" wrapText="1"/>
    </xf>
    <xf numFmtId="0" fontId="8" fillId="0" borderId="0" xfId="0" applyFont="1" applyAlignment="1">
      <alignment horizontal="left"/>
    </xf>
    <xf numFmtId="0" fontId="2" fillId="0" borderId="12" xfId="0" applyFont="1" applyBorder="1" applyAlignment="1">
      <alignment horizontal="left" vertical="center" wrapText="1"/>
    </xf>
    <xf numFmtId="0" fontId="2" fillId="0" borderId="1" xfId="0" applyFont="1" applyBorder="1" applyAlignment="1">
      <alignment horizontal="left" vertical="center" wrapText="1"/>
    </xf>
    <xf numFmtId="0" fontId="2" fillId="0" borderId="13" xfId="0" applyFont="1" applyBorder="1" applyAlignment="1">
      <alignment horizontal="left" vertical="center" wrapText="1"/>
    </xf>
    <xf numFmtId="0" fontId="8" fillId="0" borderId="1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2" fillId="0" borderId="43" xfId="0" applyFont="1" applyBorder="1" applyAlignment="1">
      <alignment horizontal="left"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4" xfId="0" applyFont="1" applyBorder="1" applyAlignment="1">
      <alignment horizontal="left" vertical="center" wrapText="1"/>
    </xf>
    <xf numFmtId="0" fontId="1" fillId="0" borderId="0" xfId="0" applyFont="1" applyAlignment="1">
      <alignment horizontal="center"/>
    </xf>
    <xf numFmtId="0" fontId="1" fillId="0" borderId="46" xfId="0" applyFont="1" applyBorder="1" applyAlignment="1">
      <alignment horizontal="center"/>
    </xf>
    <xf numFmtId="0" fontId="3" fillId="0" borderId="43" xfId="0" applyFont="1" applyBorder="1" applyAlignment="1">
      <alignment horizontal="justify" vertical="top" wrapText="1"/>
    </xf>
    <xf numFmtId="0" fontId="3" fillId="0" borderId="28" xfId="0" applyFont="1" applyBorder="1" applyAlignment="1">
      <alignment horizontal="justify" vertical="top" wrapText="1"/>
    </xf>
    <xf numFmtId="0" fontId="3" fillId="0" borderId="44" xfId="0" applyFont="1" applyBorder="1" applyAlignment="1">
      <alignment horizontal="justify" vertical="top"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4" xfId="0" applyFont="1" applyBorder="1" applyAlignment="1">
      <alignment horizontal="center" vertical="center" wrapText="1"/>
    </xf>
    <xf numFmtId="0" fontId="2" fillId="0" borderId="0" xfId="0" applyFont="1" applyAlignment="1">
      <alignment horizontal="left"/>
    </xf>
    <xf numFmtId="0" fontId="1" fillId="0" borderId="0" xfId="0" applyFont="1" applyAlignment="1">
      <alignment horizontal="left"/>
    </xf>
    <xf numFmtId="0" fontId="1" fillId="0" borderId="46" xfId="0" applyFont="1" applyBorder="1" applyAlignment="1">
      <alignment horizontal="left"/>
    </xf>
    <xf numFmtId="0" fontId="2" fillId="0" borderId="45" xfId="0" applyFont="1" applyBorder="1" applyAlignment="1">
      <alignment horizontal="left" vertical="top" wrapText="1"/>
    </xf>
    <xf numFmtId="0" fontId="2" fillId="0" borderId="0" xfId="0" applyFont="1" applyAlignment="1">
      <alignment horizontal="left" vertical="top" wrapText="1"/>
    </xf>
    <xf numFmtId="0" fontId="2" fillId="0" borderId="46" xfId="0" applyFont="1" applyBorder="1" applyAlignment="1">
      <alignment horizontal="left" vertical="top" wrapText="1"/>
    </xf>
    <xf numFmtId="0" fontId="15" fillId="0" borderId="38" xfId="0" applyFont="1" applyBorder="1" applyAlignment="1">
      <alignment horizontal="justify" vertical="top" wrapText="1"/>
    </xf>
    <xf numFmtId="0" fontId="15" fillId="0" borderId="0" xfId="0" applyFont="1" applyAlignment="1">
      <alignment horizontal="justify" vertical="top" wrapText="1"/>
    </xf>
    <xf numFmtId="0" fontId="15" fillId="0" borderId="37" xfId="0" applyFont="1" applyBorder="1" applyAlignment="1">
      <alignment horizontal="justify" vertical="top" wrapText="1"/>
    </xf>
    <xf numFmtId="165" fontId="27" fillId="0" borderId="27" xfId="0" applyNumberFormat="1" applyFont="1" applyBorder="1" applyAlignment="1">
      <alignment horizontal="center" vertical="center"/>
    </xf>
    <xf numFmtId="165" fontId="27" fillId="0" borderId="28" xfId="0" applyNumberFormat="1" applyFont="1" applyBorder="1" applyAlignment="1">
      <alignment horizontal="center" vertical="center"/>
    </xf>
    <xf numFmtId="165" fontId="27" fillId="0" borderId="24" xfId="0" applyNumberFormat="1" applyFont="1" applyBorder="1" applyAlignment="1">
      <alignment horizontal="center" vertical="center"/>
    </xf>
    <xf numFmtId="0" fontId="16" fillId="0" borderId="1" xfId="0" applyFont="1" applyBorder="1" applyAlignment="1">
      <alignment horizontal="left"/>
    </xf>
    <xf numFmtId="0" fontId="13" fillId="0" borderId="0" xfId="0" applyFont="1" applyBorder="1" applyAlignment="1">
      <alignment horizontal="center" vertical="center"/>
    </xf>
    <xf numFmtId="0" fontId="13" fillId="0" borderId="2" xfId="0" applyFont="1" applyBorder="1" applyAlignment="1">
      <alignment horizontal="center"/>
    </xf>
    <xf numFmtId="0" fontId="16" fillId="0" borderId="27" xfId="0" applyFont="1" applyBorder="1" applyAlignment="1">
      <alignment horizontal="left"/>
    </xf>
    <xf numFmtId="0" fontId="16" fillId="0" borderId="28" xfId="0" applyFont="1" applyBorder="1" applyAlignment="1">
      <alignment horizontal="left"/>
    </xf>
    <xf numFmtId="0" fontId="16" fillId="0" borderId="24" xfId="0" applyFont="1" applyBorder="1" applyAlignment="1">
      <alignment horizontal="left"/>
    </xf>
    <xf numFmtId="0" fontId="13" fillId="0" borderId="31" xfId="0" applyFont="1" applyBorder="1" applyAlignment="1">
      <alignment horizontal="center"/>
    </xf>
    <xf numFmtId="0" fontId="13" fillId="0" borderId="8" xfId="0" applyFont="1" applyBorder="1" applyAlignment="1">
      <alignment horizontal="center"/>
    </xf>
    <xf numFmtId="0" fontId="13" fillId="0" borderId="39" xfId="0" applyFont="1" applyBorder="1" applyAlignment="1">
      <alignment horizontal="center"/>
    </xf>
    <xf numFmtId="0" fontId="15" fillId="0" borderId="19" xfId="0" applyFont="1" applyBorder="1" applyAlignment="1">
      <alignment horizontal="center" vertical="center"/>
    </xf>
    <xf numFmtId="0" fontId="15" fillId="0" borderId="53" xfId="0" applyFont="1" applyBorder="1" applyAlignment="1">
      <alignment horizontal="center" vertical="center" wrapText="1"/>
    </xf>
    <xf numFmtId="0" fontId="15" fillId="0" borderId="54" xfId="0" applyFont="1" applyBorder="1" applyAlignment="1">
      <alignment horizontal="center" vertical="center" wrapText="1"/>
    </xf>
    <xf numFmtId="0" fontId="2" fillId="0" borderId="1" xfId="0" applyFont="1" applyBorder="1" applyAlignment="1">
      <alignment horizontal="left" vertical="center"/>
    </xf>
    <xf numFmtId="0" fontId="3" fillId="0" borderId="1" xfId="0" applyFont="1" applyBorder="1" applyAlignment="1">
      <alignment horizontal="center"/>
    </xf>
    <xf numFmtId="0" fontId="14" fillId="7" borderId="51"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48"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21" xfId="0" applyFont="1" applyFill="1" applyBorder="1" applyAlignment="1">
      <alignment horizontal="center" vertical="center" wrapText="1"/>
    </xf>
    <xf numFmtId="0" fontId="30" fillId="7" borderId="6" xfId="0" applyFont="1" applyFill="1" applyBorder="1" applyAlignment="1">
      <alignment horizontal="justify" vertical="center"/>
    </xf>
    <xf numFmtId="0" fontId="30" fillId="7" borderId="7" xfId="0" applyFont="1" applyFill="1" applyBorder="1" applyAlignment="1">
      <alignment horizontal="justify" vertical="center"/>
    </xf>
    <xf numFmtId="0" fontId="30" fillId="7" borderId="21" xfId="0" applyFont="1" applyFill="1" applyBorder="1" applyAlignment="1">
      <alignment horizontal="justify" vertical="center"/>
    </xf>
    <xf numFmtId="0" fontId="14" fillId="7" borderId="51" xfId="0" applyFont="1" applyFill="1" applyBorder="1" applyAlignment="1">
      <alignment horizontal="center" wrapText="1"/>
    </xf>
    <xf numFmtId="0" fontId="14" fillId="7" borderId="46" xfId="0" applyFont="1" applyFill="1" applyBorder="1" applyAlignment="1">
      <alignment horizontal="center" wrapText="1"/>
    </xf>
    <xf numFmtId="0" fontId="14" fillId="7" borderId="48" xfId="0" applyFont="1" applyFill="1" applyBorder="1" applyAlignment="1">
      <alignment horizontal="center" wrapText="1"/>
    </xf>
    <xf numFmtId="0" fontId="14" fillId="7" borderId="6" xfId="0" applyFont="1" applyFill="1" applyBorder="1" applyAlignment="1">
      <alignment horizontal="left" vertical="top" wrapText="1"/>
    </xf>
    <xf numFmtId="0" fontId="14" fillId="7" borderId="7" xfId="0" applyFont="1" applyFill="1" applyBorder="1" applyAlignment="1">
      <alignment horizontal="left" vertical="top" wrapText="1"/>
    </xf>
    <xf numFmtId="0" fontId="14" fillId="7" borderId="21" xfId="0" applyFont="1" applyFill="1" applyBorder="1" applyAlignment="1">
      <alignment horizontal="left" vertical="top" wrapText="1"/>
    </xf>
    <xf numFmtId="0" fontId="14" fillId="5" borderId="41" xfId="0" applyFont="1" applyFill="1" applyBorder="1" applyAlignment="1">
      <alignment vertical="center" wrapText="1"/>
    </xf>
    <xf numFmtId="0" fontId="14" fillId="5" borderId="42" xfId="0" applyFont="1" applyFill="1" applyBorder="1" applyAlignment="1">
      <alignment vertical="center" wrapText="1"/>
    </xf>
    <xf numFmtId="0" fontId="14" fillId="5" borderId="20" xfId="0" applyFont="1" applyFill="1" applyBorder="1" applyAlignment="1">
      <alignment vertical="center" wrapText="1"/>
    </xf>
    <xf numFmtId="165" fontId="16" fillId="7" borderId="19" xfId="0" applyNumberFormat="1" applyFont="1" applyFill="1" applyBorder="1" applyAlignment="1">
      <alignment horizontal="center" vertical="center"/>
    </xf>
    <xf numFmtId="165" fontId="16" fillId="7" borderId="7" xfId="0" applyNumberFormat="1" applyFont="1" applyFill="1" applyBorder="1" applyAlignment="1">
      <alignment horizontal="center" vertical="center"/>
    </xf>
    <xf numFmtId="165" fontId="16" fillId="7" borderId="21" xfId="0" applyNumberFormat="1" applyFont="1" applyFill="1" applyBorder="1" applyAlignment="1">
      <alignment horizontal="center" vertical="center"/>
    </xf>
    <xf numFmtId="0" fontId="14" fillId="7" borderId="19" xfId="0" applyFont="1" applyFill="1" applyBorder="1" applyAlignment="1">
      <alignment horizontal="center" vertical="center"/>
    </xf>
    <xf numFmtId="0" fontId="14" fillId="7" borderId="7" xfId="0" applyFont="1" applyFill="1" applyBorder="1" applyAlignment="1">
      <alignment horizontal="center" vertical="center"/>
    </xf>
    <xf numFmtId="0" fontId="14" fillId="7" borderId="21" xfId="0" applyFont="1" applyFill="1" applyBorder="1" applyAlignment="1">
      <alignment horizontal="center" vertical="center"/>
    </xf>
    <xf numFmtId="0" fontId="31" fillId="7" borderId="19"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31" fillId="7" borderId="2" xfId="0" applyFont="1" applyFill="1" applyBorder="1" applyAlignment="1">
      <alignment horizontal="center" vertical="center" wrapText="1"/>
    </xf>
    <xf numFmtId="0" fontId="14" fillId="7" borderId="42" xfId="0" applyFont="1" applyFill="1" applyBorder="1" applyAlignment="1">
      <alignment vertical="center" wrapText="1"/>
    </xf>
    <xf numFmtId="0" fontId="14" fillId="7" borderId="20" xfId="0" applyFont="1" applyFill="1" applyBorder="1" applyAlignment="1">
      <alignment vertical="center" wrapText="1"/>
    </xf>
    <xf numFmtId="0" fontId="30" fillId="7" borderId="6" xfId="0" applyFont="1" applyFill="1" applyBorder="1" applyAlignment="1">
      <alignment horizontal="center" vertical="center"/>
    </xf>
    <xf numFmtId="0" fontId="30" fillId="7" borderId="7" xfId="0" applyFont="1" applyFill="1" applyBorder="1" applyAlignment="1">
      <alignment horizontal="center" vertical="center"/>
    </xf>
    <xf numFmtId="0" fontId="30" fillId="7" borderId="21" xfId="0" applyFont="1" applyFill="1" applyBorder="1" applyAlignment="1">
      <alignment horizontal="center" vertical="center"/>
    </xf>
    <xf numFmtId="0" fontId="14" fillId="7" borderId="55" xfId="0" applyFont="1" applyFill="1" applyBorder="1" applyAlignment="1">
      <alignment horizontal="center" vertical="center" wrapText="1"/>
    </xf>
    <xf numFmtId="0" fontId="14" fillId="7" borderId="56" xfId="0" applyFont="1" applyFill="1" applyBorder="1" applyAlignment="1">
      <alignment horizontal="center" vertical="center" wrapText="1"/>
    </xf>
    <xf numFmtId="0" fontId="14" fillId="7" borderId="30" xfId="0" applyFont="1" applyFill="1" applyBorder="1" applyAlignment="1">
      <alignment horizontal="center" vertical="center" wrapText="1"/>
    </xf>
    <xf numFmtId="0" fontId="14" fillId="5" borderId="6" xfId="0" applyFont="1" applyFill="1" applyBorder="1" applyAlignment="1">
      <alignment horizontal="left" vertical="top" wrapText="1"/>
    </xf>
    <xf numFmtId="0" fontId="14" fillId="5" borderId="7" xfId="0" applyFont="1" applyFill="1" applyBorder="1" applyAlignment="1">
      <alignment horizontal="left" vertical="top" wrapText="1"/>
    </xf>
    <xf numFmtId="0" fontId="14" fillId="5" borderId="21" xfId="0" applyFont="1" applyFill="1" applyBorder="1" applyAlignment="1">
      <alignment horizontal="left" vertical="top" wrapText="1"/>
    </xf>
    <xf numFmtId="0" fontId="30" fillId="5" borderId="6" xfId="0" applyFont="1" applyFill="1" applyBorder="1" applyAlignment="1">
      <alignment horizontal="left" vertical="top"/>
    </xf>
    <xf numFmtId="0" fontId="30" fillId="5" borderId="7" xfId="0" applyFont="1" applyFill="1" applyBorder="1" applyAlignment="1">
      <alignment horizontal="left" vertical="top"/>
    </xf>
    <xf numFmtId="0" fontId="30" fillId="5" borderId="21" xfId="0" applyFont="1" applyFill="1" applyBorder="1" applyAlignment="1">
      <alignment horizontal="left" vertical="top"/>
    </xf>
    <xf numFmtId="0" fontId="30" fillId="7" borderId="6" xfId="0" applyFont="1" applyFill="1" applyBorder="1" applyAlignment="1">
      <alignment horizontal="left" vertical="top"/>
    </xf>
    <xf numFmtId="0" fontId="30" fillId="7" borderId="7" xfId="0" applyFont="1" applyFill="1" applyBorder="1" applyAlignment="1">
      <alignment horizontal="left" vertical="top"/>
    </xf>
    <xf numFmtId="0" fontId="30" fillId="7" borderId="21" xfId="0" applyFont="1" applyFill="1" applyBorder="1" applyAlignment="1">
      <alignment horizontal="left" vertical="top"/>
    </xf>
    <xf numFmtId="0" fontId="14" fillId="7" borderId="41" xfId="0" applyFont="1" applyFill="1" applyBorder="1" applyAlignment="1">
      <alignment vertical="center" wrapText="1"/>
    </xf>
    <xf numFmtId="167" fontId="14" fillId="7" borderId="19" xfId="0" applyNumberFormat="1" applyFont="1" applyFill="1" applyBorder="1" applyAlignment="1">
      <alignment horizontal="center" vertical="center"/>
    </xf>
    <xf numFmtId="167" fontId="14" fillId="7" borderId="7" xfId="0" applyNumberFormat="1" applyFont="1" applyFill="1" applyBorder="1" applyAlignment="1">
      <alignment horizontal="center" vertical="center"/>
    </xf>
    <xf numFmtId="167" fontId="14" fillId="7" borderId="21" xfId="0" applyNumberFormat="1" applyFont="1" applyFill="1" applyBorder="1" applyAlignment="1">
      <alignment horizontal="center" vertical="center"/>
    </xf>
    <xf numFmtId="0" fontId="14" fillId="5" borderId="51" xfId="0" applyFont="1" applyFill="1" applyBorder="1" applyAlignment="1">
      <alignment horizontal="center" wrapText="1"/>
    </xf>
    <xf numFmtId="0" fontId="14" fillId="5" borderId="46" xfId="0" applyFont="1" applyFill="1" applyBorder="1" applyAlignment="1">
      <alignment horizontal="center" wrapText="1"/>
    </xf>
    <xf numFmtId="0" fontId="14" fillId="5" borderId="48" xfId="0" applyFont="1" applyFill="1" applyBorder="1" applyAlignment="1">
      <alignment horizontal="center" wrapText="1"/>
    </xf>
    <xf numFmtId="0" fontId="14" fillId="5" borderId="6" xfId="0" applyFont="1" applyFill="1" applyBorder="1" applyAlignment="1">
      <alignment vertical="center" wrapText="1"/>
    </xf>
    <xf numFmtId="0" fontId="14" fillId="5" borderId="7" xfId="0" applyFont="1" applyFill="1" applyBorder="1" applyAlignment="1">
      <alignment vertical="center" wrapText="1"/>
    </xf>
    <xf numFmtId="0" fontId="14" fillId="5" borderId="2" xfId="0" applyFont="1" applyFill="1" applyBorder="1" applyAlignment="1">
      <alignment vertical="center" wrapText="1"/>
    </xf>
    <xf numFmtId="4" fontId="26" fillId="0" borderId="0" xfId="0" applyNumberFormat="1" applyFont="1" applyAlignment="1">
      <alignment horizontal="right" vertical="top"/>
    </xf>
    <xf numFmtId="0" fontId="24" fillId="5" borderId="0" xfId="0" applyFont="1" applyFill="1" applyAlignment="1">
      <alignment horizontal="left"/>
    </xf>
    <xf numFmtId="0" fontId="24" fillId="5" borderId="8" xfId="0" applyFont="1" applyFill="1" applyBorder="1" applyAlignment="1">
      <alignment horizontal="center" vertical="top"/>
    </xf>
    <xf numFmtId="165" fontId="16" fillId="5" borderId="19" xfId="0" applyNumberFormat="1" applyFont="1" applyFill="1" applyBorder="1" applyAlignment="1">
      <alignment horizontal="center" vertical="center"/>
    </xf>
    <xf numFmtId="165" fontId="16" fillId="5" borderId="7" xfId="0" applyNumberFormat="1" applyFont="1" applyFill="1" applyBorder="1" applyAlignment="1">
      <alignment horizontal="center" vertical="center"/>
    </xf>
    <xf numFmtId="165" fontId="16" fillId="5" borderId="21" xfId="0" applyNumberFormat="1" applyFont="1" applyFill="1" applyBorder="1" applyAlignment="1">
      <alignment horizontal="center" vertical="center"/>
    </xf>
    <xf numFmtId="167" fontId="14" fillId="5" borderId="19" xfId="0" applyNumberFormat="1" applyFont="1" applyFill="1" applyBorder="1" applyAlignment="1">
      <alignment horizontal="center" vertical="center"/>
    </xf>
    <xf numFmtId="167" fontId="14" fillId="5" borderId="7" xfId="0" applyNumberFormat="1" applyFont="1" applyFill="1" applyBorder="1" applyAlignment="1">
      <alignment horizontal="center" vertical="center"/>
    </xf>
    <xf numFmtId="167" fontId="14" fillId="5" borderId="21" xfId="0" applyNumberFormat="1" applyFont="1" applyFill="1" applyBorder="1" applyAlignment="1">
      <alignment horizontal="center" vertical="center"/>
    </xf>
    <xf numFmtId="0" fontId="14" fillId="5" borderId="19" xfId="0" applyFont="1" applyFill="1" applyBorder="1" applyAlignment="1">
      <alignment horizontal="center" vertical="center"/>
    </xf>
    <xf numFmtId="0" fontId="14" fillId="5" borderId="7"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1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21" xfId="0" applyFont="1" applyFill="1" applyBorder="1" applyAlignment="1">
      <alignment horizontal="center" vertical="center" wrapText="1"/>
    </xf>
    <xf numFmtId="167" fontId="14" fillId="7" borderId="19" xfId="0" applyNumberFormat="1" applyFont="1" applyFill="1" applyBorder="1" applyAlignment="1">
      <alignment horizontal="center" vertical="center" wrapText="1"/>
    </xf>
    <xf numFmtId="167" fontId="14" fillId="7" borderId="7" xfId="0" applyNumberFormat="1" applyFont="1" applyFill="1" applyBorder="1" applyAlignment="1">
      <alignment horizontal="center" vertical="center" wrapText="1"/>
    </xf>
    <xf numFmtId="0" fontId="14" fillId="7" borderId="19" xfId="0" applyFont="1" applyFill="1" applyBorder="1" applyAlignment="1">
      <alignment horizontal="center" vertical="center" wrapText="1"/>
    </xf>
    <xf numFmtId="167" fontId="14" fillId="7" borderId="21" xfId="0" applyNumberFormat="1" applyFont="1" applyFill="1" applyBorder="1" applyAlignment="1">
      <alignment horizontal="center" vertical="center" wrapText="1"/>
    </xf>
    <xf numFmtId="0" fontId="39" fillId="7" borderId="6" xfId="0" applyFont="1" applyFill="1" applyBorder="1" applyAlignment="1">
      <alignment horizontal="left" vertical="top" wrapText="1"/>
    </xf>
    <xf numFmtId="0" fontId="39" fillId="7" borderId="7" xfId="0" applyFont="1" applyFill="1" applyBorder="1" applyAlignment="1">
      <alignment horizontal="left" vertical="top" wrapText="1"/>
    </xf>
    <xf numFmtId="0" fontId="39" fillId="7" borderId="21" xfId="0" applyFont="1" applyFill="1" applyBorder="1" applyAlignment="1">
      <alignment horizontal="left" vertical="top" wrapText="1"/>
    </xf>
    <xf numFmtId="0" fontId="14" fillId="7" borderId="2" xfId="0" applyFont="1" applyFill="1" applyBorder="1" applyAlignment="1">
      <alignment horizontal="left" vertical="top" wrapText="1"/>
    </xf>
    <xf numFmtId="0" fontId="16" fillId="7" borderId="6" xfId="0" applyFont="1" applyFill="1" applyBorder="1" applyAlignment="1">
      <alignment horizontal="left" vertical="top"/>
    </xf>
    <xf numFmtId="0" fontId="16" fillId="7" borderId="7" xfId="0" applyFont="1" applyFill="1" applyBorder="1" applyAlignment="1">
      <alignment horizontal="left" vertical="top"/>
    </xf>
    <xf numFmtId="0" fontId="16" fillId="7" borderId="2" xfId="0" applyFont="1" applyFill="1" applyBorder="1" applyAlignment="1">
      <alignment horizontal="left" vertical="top"/>
    </xf>
    <xf numFmtId="165" fontId="42" fillId="7" borderId="19" xfId="0" applyNumberFormat="1" applyFont="1" applyFill="1" applyBorder="1" applyAlignment="1">
      <alignment horizontal="center" vertical="center"/>
    </xf>
    <xf numFmtId="165" fontId="42" fillId="7" borderId="7" xfId="0" applyNumberFormat="1" applyFont="1" applyFill="1" applyBorder="1" applyAlignment="1">
      <alignment horizontal="center" vertical="center"/>
    </xf>
    <xf numFmtId="165" fontId="42" fillId="7" borderId="21" xfId="0" applyNumberFormat="1" applyFont="1" applyFill="1" applyBorder="1" applyAlignment="1">
      <alignment horizontal="center" vertical="center"/>
    </xf>
    <xf numFmtId="167" fontId="41" fillId="7" borderId="19" xfId="0" applyNumberFormat="1" applyFont="1" applyFill="1" applyBorder="1" applyAlignment="1">
      <alignment horizontal="center" vertical="center" wrapText="1"/>
    </xf>
    <xf numFmtId="167" fontId="41" fillId="7" borderId="7" xfId="0" applyNumberFormat="1" applyFont="1" applyFill="1" applyBorder="1" applyAlignment="1">
      <alignment horizontal="center" vertical="center" wrapText="1"/>
    </xf>
    <xf numFmtId="167" fontId="41" fillId="7" borderId="21" xfId="0" applyNumberFormat="1" applyFont="1" applyFill="1" applyBorder="1" applyAlignment="1">
      <alignment horizontal="center" vertical="center" wrapText="1"/>
    </xf>
    <xf numFmtId="0" fontId="41" fillId="7" borderId="19" xfId="0" applyFont="1" applyFill="1" applyBorder="1" applyAlignment="1">
      <alignment horizontal="center" vertical="center"/>
    </xf>
    <xf numFmtId="0" fontId="41" fillId="7" borderId="7" xfId="0" applyFont="1" applyFill="1" applyBorder="1" applyAlignment="1">
      <alignment horizontal="center" vertical="center"/>
    </xf>
    <xf numFmtId="0" fontId="41" fillId="7" borderId="21" xfId="0" applyFont="1" applyFill="1" applyBorder="1" applyAlignment="1">
      <alignment horizontal="center" vertical="center"/>
    </xf>
    <xf numFmtId="0" fontId="14" fillId="0" borderId="51" xfId="0" applyFont="1" applyBorder="1" applyAlignment="1">
      <alignment horizontal="center"/>
    </xf>
    <xf numFmtId="0" fontId="14" fillId="0" borderId="46" xfId="0" applyFont="1" applyBorder="1" applyAlignment="1">
      <alignment horizontal="center"/>
    </xf>
    <xf numFmtId="0" fontId="37" fillId="0" borderId="0" xfId="0" applyFont="1" applyBorder="1" applyAlignment="1">
      <alignment horizontal="left"/>
    </xf>
    <xf numFmtId="0" fontId="13" fillId="0" borderId="0" xfId="0" applyFont="1" applyBorder="1" applyAlignment="1">
      <alignment horizontal="left" vertical="center" wrapText="1"/>
    </xf>
    <xf numFmtId="0" fontId="13" fillId="0" borderId="0" xfId="0" applyFont="1" applyBorder="1" applyAlignment="1">
      <alignment horizontal="center"/>
    </xf>
    <xf numFmtId="0" fontId="16" fillId="0" borderId="0" xfId="0" applyFont="1" applyBorder="1" applyAlignment="1">
      <alignment horizontal="left"/>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4" fillId="7" borderId="6" xfId="0" applyFont="1" applyFill="1" applyBorder="1" applyAlignment="1">
      <alignment horizontal="center" vertical="center"/>
    </xf>
    <xf numFmtId="0" fontId="14" fillId="7" borderId="2"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42" xfId="0" applyFont="1" applyFill="1" applyBorder="1" applyAlignment="1">
      <alignment horizontal="center" vertical="center" wrapText="1"/>
    </xf>
    <xf numFmtId="0" fontId="14" fillId="5" borderId="20" xfId="0" applyFont="1" applyFill="1" applyBorder="1" applyAlignment="1">
      <alignment horizontal="center" vertical="center" wrapText="1"/>
    </xf>
    <xf numFmtId="0" fontId="14" fillId="7" borderId="41" xfId="0" applyFont="1" applyFill="1" applyBorder="1" applyAlignment="1">
      <alignment horizontal="center" vertical="center" wrapText="1"/>
    </xf>
    <xf numFmtId="0" fontId="14" fillId="7" borderId="42" xfId="0" applyFont="1" applyFill="1" applyBorder="1" applyAlignment="1">
      <alignment horizontal="center" vertical="center" wrapText="1"/>
    </xf>
    <xf numFmtId="0" fontId="14" fillId="7" borderId="20" xfId="0" applyFont="1" applyFill="1" applyBorder="1" applyAlignment="1">
      <alignment horizontal="center" vertical="center" wrapText="1"/>
    </xf>
    <xf numFmtId="0" fontId="41" fillId="7" borderId="19" xfId="0" applyFont="1" applyFill="1" applyBorder="1" applyAlignment="1">
      <alignment horizontal="center" vertical="center" wrapText="1"/>
    </xf>
    <xf numFmtId="0" fontId="41" fillId="7" borderId="7" xfId="0" applyFont="1" applyFill="1" applyBorder="1" applyAlignment="1">
      <alignment horizontal="center" vertical="center" wrapText="1"/>
    </xf>
    <xf numFmtId="0" fontId="41" fillId="7" borderId="21" xfId="0" applyFont="1" applyFill="1" applyBorder="1" applyAlignment="1">
      <alignment horizontal="center" vertical="center" wrapText="1"/>
    </xf>
    <xf numFmtId="0" fontId="41" fillId="7" borderId="51" xfId="0" applyFont="1" applyFill="1" applyBorder="1" applyAlignment="1">
      <alignment horizontal="center" vertical="center" wrapText="1"/>
    </xf>
    <xf numFmtId="0" fontId="41" fillId="7" borderId="46" xfId="0" applyFont="1" applyFill="1" applyBorder="1" applyAlignment="1">
      <alignment horizontal="center" vertical="center" wrapText="1"/>
    </xf>
    <xf numFmtId="0" fontId="41" fillId="7" borderId="48" xfId="0" applyFont="1" applyFill="1" applyBorder="1" applyAlignment="1">
      <alignment horizontal="center" vertical="center" wrapText="1"/>
    </xf>
    <xf numFmtId="0" fontId="41" fillId="7" borderId="6" xfId="0" applyFont="1" applyFill="1" applyBorder="1" applyAlignment="1">
      <alignment horizontal="left" vertical="top" wrapText="1"/>
    </xf>
    <xf numFmtId="0" fontId="41" fillId="7" borderId="7" xfId="0" applyFont="1" applyFill="1" applyBorder="1" applyAlignment="1">
      <alignment horizontal="left" vertical="top" wrapText="1"/>
    </xf>
    <xf numFmtId="0" fontId="41" fillId="7" borderId="21" xfId="0" applyFont="1" applyFill="1" applyBorder="1" applyAlignment="1">
      <alignment horizontal="left" vertical="top" wrapText="1"/>
    </xf>
    <xf numFmtId="0" fontId="43" fillId="7" borderId="6" xfId="0" applyFont="1" applyFill="1" applyBorder="1" applyAlignment="1">
      <alignment horizontal="left" vertical="top"/>
    </xf>
    <xf numFmtId="0" fontId="43" fillId="7" borderId="7" xfId="0" applyFont="1" applyFill="1" applyBorder="1" applyAlignment="1">
      <alignment horizontal="left" vertical="top"/>
    </xf>
    <xf numFmtId="0" fontId="43" fillId="7" borderId="21" xfId="0" applyFont="1" applyFill="1" applyBorder="1" applyAlignment="1">
      <alignment horizontal="left" vertical="top"/>
    </xf>
    <xf numFmtId="0" fontId="31" fillId="7" borderId="55" xfId="0" applyFont="1" applyFill="1" applyBorder="1" applyAlignment="1">
      <alignment horizontal="center" vertical="center" wrapText="1"/>
    </xf>
    <xf numFmtId="0" fontId="31" fillId="7" borderId="56" xfId="0" applyFont="1" applyFill="1" applyBorder="1" applyAlignment="1">
      <alignment horizontal="center" vertical="center" wrapText="1"/>
    </xf>
    <xf numFmtId="0" fontId="31" fillId="7" borderId="30" xfId="0" applyFont="1" applyFill="1" applyBorder="1" applyAlignment="1">
      <alignment horizontal="center" vertical="center" wrapText="1"/>
    </xf>
    <xf numFmtId="0" fontId="14" fillId="5" borderId="0" xfId="0" applyFont="1" applyFill="1" applyBorder="1" applyAlignment="1">
      <alignment horizontal="center" vertical="center" wrapText="1"/>
    </xf>
    <xf numFmtId="165" fontId="16" fillId="7" borderId="37" xfId="0" applyNumberFormat="1" applyFont="1" applyFill="1" applyBorder="1" applyAlignment="1">
      <alignment horizontal="center" vertical="center"/>
    </xf>
    <xf numFmtId="165" fontId="16" fillId="7" borderId="25" xfId="0" applyNumberFormat="1" applyFont="1" applyFill="1" applyBorder="1" applyAlignment="1">
      <alignment horizontal="center" vertical="center"/>
    </xf>
    <xf numFmtId="167" fontId="14" fillId="7" borderId="2" xfId="0" applyNumberFormat="1" applyFont="1" applyFill="1" applyBorder="1" applyAlignment="1">
      <alignment horizontal="center" vertical="center" wrapText="1"/>
    </xf>
    <xf numFmtId="0" fontId="14" fillId="7" borderId="0" xfId="0" applyFont="1" applyFill="1" applyBorder="1" applyAlignment="1">
      <alignment horizontal="center" vertical="center"/>
    </xf>
    <xf numFmtId="0" fontId="14" fillId="7" borderId="8" xfId="0" applyFont="1" applyFill="1" applyBorder="1" applyAlignment="1">
      <alignment horizontal="center" vertical="center"/>
    </xf>
    <xf numFmtId="0" fontId="14" fillId="7" borderId="2" xfId="0" applyFont="1" applyFill="1" applyBorder="1" applyAlignment="1">
      <alignment horizontal="center" vertical="center" wrapText="1"/>
    </xf>
    <xf numFmtId="165" fontId="16" fillId="5" borderId="55" xfId="0" applyNumberFormat="1" applyFont="1" applyFill="1" applyBorder="1" applyAlignment="1">
      <alignment horizontal="center" vertical="center"/>
    </xf>
    <xf numFmtId="165" fontId="16" fillId="5" borderId="56" xfId="0" applyNumberFormat="1" applyFont="1" applyFill="1" applyBorder="1" applyAlignment="1">
      <alignment horizontal="center" vertical="center"/>
    </xf>
    <xf numFmtId="165" fontId="16" fillId="5" borderId="30" xfId="0" applyNumberFormat="1" applyFont="1" applyFill="1" applyBorder="1" applyAlignment="1">
      <alignment horizontal="center" vertical="center"/>
    </xf>
    <xf numFmtId="0" fontId="40" fillId="7" borderId="6" xfId="0" applyFont="1" applyFill="1" applyBorder="1" applyAlignment="1">
      <alignment horizontal="left" vertical="top"/>
    </xf>
    <xf numFmtId="0" fontId="40" fillId="7" borderId="7" xfId="0" applyFont="1" applyFill="1" applyBorder="1" applyAlignment="1">
      <alignment horizontal="left" vertical="top"/>
    </xf>
    <xf numFmtId="0" fontId="40" fillId="7" borderId="2" xfId="0" applyFont="1" applyFill="1" applyBorder="1" applyAlignment="1">
      <alignment horizontal="left" vertical="top"/>
    </xf>
    <xf numFmtId="167" fontId="14" fillId="7" borderId="54" xfId="0" applyNumberFormat="1" applyFont="1" applyFill="1" applyBorder="1" applyAlignment="1">
      <alignment horizontal="center" vertical="center" wrapText="1"/>
    </xf>
    <xf numFmtId="167" fontId="14" fillId="7" borderId="37" xfId="0" applyNumberFormat="1" applyFont="1" applyFill="1" applyBorder="1" applyAlignment="1">
      <alignment horizontal="center" vertical="center" wrapText="1"/>
    </xf>
    <xf numFmtId="167" fontId="14" fillId="7" borderId="39" xfId="0" applyNumberFormat="1" applyFont="1" applyFill="1" applyBorder="1" applyAlignment="1">
      <alignment horizontal="center" vertical="center" wrapText="1"/>
    </xf>
    <xf numFmtId="0" fontId="14" fillId="5" borderId="55"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3" fillId="0" borderId="12" xfId="0" applyFont="1" applyBorder="1" applyAlignment="1">
      <alignment horizontal="center" wrapText="1"/>
    </xf>
    <xf numFmtId="0" fontId="3" fillId="0" borderId="1" xfId="0" applyFont="1" applyBorder="1" applyAlignment="1">
      <alignment horizontal="center" wrapText="1"/>
    </xf>
    <xf numFmtId="0" fontId="3" fillId="0" borderId="13" xfId="0" applyFont="1" applyBorder="1" applyAlignment="1">
      <alignment horizontal="center" wrapText="1"/>
    </xf>
    <xf numFmtId="0" fontId="4" fillId="0" borderId="45" xfId="0" applyFont="1" applyBorder="1" applyAlignment="1">
      <alignment horizontal="left" vertical="top" wrapText="1"/>
    </xf>
    <xf numFmtId="0" fontId="4" fillId="0" borderId="0" xfId="0" applyFont="1" applyAlignment="1">
      <alignment horizontal="left" vertical="top" wrapText="1"/>
    </xf>
    <xf numFmtId="0" fontId="4" fillId="0" borderId="46" xfId="0" applyFont="1" applyBorder="1" applyAlignment="1">
      <alignment horizontal="left" vertical="top" wrapText="1"/>
    </xf>
    <xf numFmtId="0" fontId="8" fillId="0" borderId="0" xfId="0" applyFont="1" applyBorder="1" applyAlignment="1">
      <alignment horizontal="center" vertical="center" wrapText="1"/>
    </xf>
    <xf numFmtId="0" fontId="2" fillId="0" borderId="58" xfId="0" applyFont="1" applyBorder="1" applyAlignment="1">
      <alignment horizontal="left" vertical="center" wrapText="1"/>
    </xf>
    <xf numFmtId="0" fontId="2" fillId="0" borderId="25" xfId="0" applyFont="1" applyBorder="1" applyAlignment="1">
      <alignment horizontal="left" vertical="center" wrapText="1"/>
    </xf>
    <xf numFmtId="0" fontId="2" fillId="0" borderId="4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9" xfId="0" applyFont="1" applyBorder="1" applyAlignment="1">
      <alignment horizontal="center" vertical="center" wrapText="1"/>
    </xf>
    <xf numFmtId="0" fontId="3" fillId="0" borderId="12" xfId="0" applyFont="1" applyBorder="1" applyAlignment="1">
      <alignment horizontal="justify" vertical="top" wrapText="1"/>
    </xf>
    <xf numFmtId="0" fontId="3" fillId="0" borderId="1" xfId="0" applyFont="1" applyBorder="1" applyAlignment="1">
      <alignment horizontal="justify" vertical="top" wrapText="1"/>
    </xf>
    <xf numFmtId="0" fontId="3" fillId="0" borderId="13" xfId="0" applyFont="1" applyBorder="1" applyAlignment="1">
      <alignment horizontal="justify" vertical="top" wrapText="1"/>
    </xf>
    <xf numFmtId="0" fontId="4" fillId="0" borderId="45" xfId="0" applyFont="1" applyBorder="1" applyAlignment="1">
      <alignment horizontal="justify" vertical="top" wrapText="1"/>
    </xf>
    <xf numFmtId="0" fontId="4" fillId="0" borderId="0" xfId="0" applyFont="1" applyAlignment="1">
      <alignment horizontal="justify" vertical="top" wrapText="1"/>
    </xf>
    <xf numFmtId="0" fontId="4" fillId="0" borderId="46" xfId="0" applyFont="1" applyBorder="1" applyAlignment="1">
      <alignment horizontal="justify" vertical="top" wrapText="1"/>
    </xf>
    <xf numFmtId="0" fontId="8" fillId="0" borderId="43" xfId="0" applyFont="1" applyBorder="1" applyAlignment="1">
      <alignment horizontal="left" vertical="center"/>
    </xf>
    <xf numFmtId="0" fontId="8" fillId="0" borderId="44" xfId="0" applyFont="1" applyBorder="1" applyAlignment="1">
      <alignment horizontal="left" vertical="center"/>
    </xf>
    <xf numFmtId="0" fontId="8" fillId="0" borderId="12" xfId="0" applyFont="1" applyBorder="1" applyAlignment="1">
      <alignment horizontal="center"/>
    </xf>
    <xf numFmtId="0" fontId="8" fillId="0" borderId="1" xfId="0" applyFont="1" applyBorder="1" applyAlignment="1">
      <alignment horizontal="center"/>
    </xf>
    <xf numFmtId="0" fontId="8" fillId="0" borderId="13" xfId="0" applyFont="1" applyBorder="1" applyAlignment="1">
      <alignment horizontal="center"/>
    </xf>
    <xf numFmtId="0" fontId="28" fillId="0" borderId="8" xfId="0" applyFont="1" applyBorder="1" applyAlignment="1">
      <alignment horizontal="left"/>
    </xf>
    <xf numFmtId="0" fontId="29" fillId="0" borderId="8" xfId="0" applyFont="1" applyBorder="1" applyAlignment="1">
      <alignment horizontal="left"/>
    </xf>
    <xf numFmtId="0" fontId="8" fillId="0" borderId="43" xfId="0" applyFont="1" applyBorder="1" applyAlignment="1">
      <alignment horizontal="center" vertical="center"/>
    </xf>
    <xf numFmtId="0" fontId="8" fillId="0" borderId="44" xfId="0" applyFont="1" applyBorder="1" applyAlignment="1">
      <alignment horizontal="center" vertical="center"/>
    </xf>
    <xf numFmtId="0" fontId="8" fillId="0" borderId="43" xfId="0" applyFont="1" applyBorder="1" applyAlignment="1">
      <alignment horizontal="left" vertical="center" wrapText="1"/>
    </xf>
    <xf numFmtId="0" fontId="8" fillId="0" borderId="28" xfId="0" applyFont="1" applyBorder="1" applyAlignment="1">
      <alignment horizontal="left" vertical="center" wrapText="1"/>
    </xf>
    <xf numFmtId="0" fontId="8" fillId="0" borderId="24" xfId="0" applyFont="1" applyBorder="1" applyAlignment="1">
      <alignment horizontal="left" vertical="center" wrapText="1"/>
    </xf>
    <xf numFmtId="0" fontId="8" fillId="0" borderId="27" xfId="0" applyFont="1" applyBorder="1" applyAlignment="1">
      <alignment horizontal="left" vertical="center" wrapText="1"/>
    </xf>
    <xf numFmtId="0" fontId="8" fillId="0" borderId="44" xfId="0" applyFont="1" applyBorder="1" applyAlignment="1">
      <alignment horizontal="left" vertical="center" wrapText="1"/>
    </xf>
    <xf numFmtId="0" fontId="15" fillId="0" borderId="45" xfId="0" applyFont="1" applyBorder="1" applyAlignment="1">
      <alignment horizontal="right"/>
    </xf>
    <xf numFmtId="0" fontId="15" fillId="0" borderId="0" xfId="0" applyFont="1" applyAlignment="1">
      <alignment horizontal="right"/>
    </xf>
    <xf numFmtId="0" fontId="0" fillId="0" borderId="8" xfId="0" applyBorder="1" applyAlignment="1">
      <alignment horizontal="right"/>
    </xf>
    <xf numFmtId="0" fontId="18" fillId="0" borderId="43"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44" xfId="0" applyFont="1" applyBorder="1" applyAlignment="1">
      <alignment horizontal="center" vertical="center" wrapText="1"/>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3" fillId="0" borderId="12" xfId="0" applyFont="1" applyBorder="1" applyAlignment="1">
      <alignment horizontal="center"/>
    </xf>
    <xf numFmtId="0" fontId="3" fillId="0" borderId="13" xfId="0" applyFont="1" applyBorder="1" applyAlignment="1">
      <alignment horizont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4" fillId="5" borderId="1" xfId="0" applyFont="1" applyFill="1" applyBorder="1" applyAlignment="1">
      <alignment horizontal="center" vertical="center"/>
    </xf>
    <xf numFmtId="0" fontId="0" fillId="0" borderId="1" xfId="0" applyBorder="1" applyAlignment="1">
      <alignment horizontal="center"/>
    </xf>
    <xf numFmtId="0" fontId="23" fillId="5" borderId="1" xfId="0" applyFont="1" applyFill="1" applyBorder="1" applyAlignment="1">
      <alignment horizontal="justify" vertical="center" wrapText="1"/>
    </xf>
    <xf numFmtId="165" fontId="23" fillId="0" borderId="1" xfId="3" applyNumberFormat="1" applyFont="1" applyFill="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23" fillId="0" borderId="27" xfId="0" applyFont="1" applyBorder="1" applyAlignment="1">
      <alignment horizontal="left" vertical="center" wrapText="1"/>
    </xf>
    <xf numFmtId="0" fontId="23" fillId="0" borderId="24" xfId="0" applyFont="1" applyBorder="1" applyAlignment="1">
      <alignment horizontal="left" vertical="center" wrapText="1"/>
    </xf>
    <xf numFmtId="0" fontId="23" fillId="0" borderId="27" xfId="0" applyFont="1" applyBorder="1" applyAlignment="1">
      <alignment horizontal="center" vertical="center" wrapText="1"/>
    </xf>
    <xf numFmtId="0" fontId="23" fillId="0" borderId="24" xfId="0" applyFont="1" applyBorder="1" applyAlignment="1">
      <alignment horizontal="center" vertical="center" wrapText="1"/>
    </xf>
    <xf numFmtId="0" fontId="2" fillId="0" borderId="2" xfId="0" applyFont="1" applyBorder="1" applyAlignment="1">
      <alignment horizontal="center" vertical="center"/>
    </xf>
    <xf numFmtId="0" fontId="2" fillId="0" borderId="1" xfId="0" applyFont="1" applyBorder="1" applyAlignment="1">
      <alignment horizontal="center" vertical="center" wrapText="1"/>
    </xf>
    <xf numFmtId="165" fontId="23" fillId="5" borderId="6" xfId="3" applyNumberFormat="1" applyFont="1" applyFill="1" applyBorder="1" applyAlignment="1">
      <alignment horizontal="center" vertical="center"/>
    </xf>
    <xf numFmtId="165" fontId="23" fillId="5" borderId="7" xfId="3" applyNumberFormat="1" applyFont="1" applyFill="1" applyBorder="1" applyAlignment="1">
      <alignment horizontal="center" vertical="center"/>
    </xf>
    <xf numFmtId="0" fontId="4" fillId="4" borderId="1" xfId="0" applyFont="1" applyFill="1" applyBorder="1" applyAlignment="1">
      <alignment horizontal="center"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33" xfId="0" applyFont="1" applyBorder="1" applyAlignment="1">
      <alignment horizontal="left" vertical="center" wrapText="1"/>
    </xf>
    <xf numFmtId="0" fontId="23" fillId="0" borderId="34" xfId="0" applyFont="1" applyBorder="1" applyAlignment="1">
      <alignment horizontal="left" vertical="center" wrapText="1"/>
    </xf>
    <xf numFmtId="0" fontId="23" fillId="0" borderId="38" xfId="0" applyFont="1" applyBorder="1" applyAlignment="1">
      <alignment horizontal="left" vertical="center" wrapText="1"/>
    </xf>
    <xf numFmtId="0" fontId="23" fillId="0" borderId="37" xfId="0" applyFont="1" applyBorder="1" applyAlignment="1">
      <alignment horizontal="left" vertical="center" wrapText="1"/>
    </xf>
  </cellXfs>
  <cellStyles count="8">
    <cellStyle name="Millares" xfId="3" builtinId="3"/>
    <cellStyle name="Millares 2" xfId="5" xr:uid="{00000000-0005-0000-0000-000001000000}"/>
    <cellStyle name="Millares 2 2" xfId="7" xr:uid="{8FE8320D-9148-46C1-A725-58E0E47DBA66}"/>
    <cellStyle name="Moneda" xfId="2" builtinId="4"/>
    <cellStyle name="Moneda 2" xfId="4" xr:uid="{00000000-0005-0000-0000-000003000000}"/>
    <cellStyle name="Moneda 2 2" xfId="6" xr:uid="{894E50A9-F1EF-4F44-9EFE-42F1D1E9D4B7}"/>
    <cellStyle name="Normal" xfId="0" builtinId="0"/>
    <cellStyle name="Normal 2" xfId="1" xr:uid="{00000000-0005-0000-0000-000005000000}"/>
  </cellStyles>
  <dxfs count="0"/>
  <tableStyles count="0" defaultTableStyle="TableStyleMedium2" defaultPivotStyle="PivotStyleLight16"/>
  <colors>
    <mruColors>
      <color rgb="FFFF7C8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158749</xdr:colOff>
      <xdr:row>1</xdr:row>
      <xdr:rowOff>52915</xdr:rowOff>
    </xdr:to>
    <xdr:pic>
      <xdr:nvPicPr>
        <xdr:cNvPr id="3" name="Imagen 2">
          <a:extLst>
            <a:ext uri="{FF2B5EF4-FFF2-40B4-BE49-F238E27FC236}">
              <a16:creationId xmlns:a16="http://schemas.microsoft.com/office/drawing/2014/main" id="{A4375F24-4581-1772-0CBE-B1B1CA9AB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1082" cy="867832"/>
        </a:xfrm>
        <a:prstGeom prst="rect">
          <a:avLst/>
        </a:prstGeom>
      </xdr:spPr>
    </xdr:pic>
    <xdr:clientData/>
  </xdr:twoCellAnchor>
  <xdr:twoCellAnchor>
    <xdr:from>
      <xdr:col>1</xdr:col>
      <xdr:colOff>0</xdr:colOff>
      <xdr:row>38</xdr:row>
      <xdr:rowOff>0</xdr:rowOff>
    </xdr:from>
    <xdr:to>
      <xdr:col>1</xdr:col>
      <xdr:colOff>762000</xdr:colOff>
      <xdr:row>38</xdr:row>
      <xdr:rowOff>171450</xdr:rowOff>
    </xdr:to>
    <xdr:pic>
      <xdr:nvPicPr>
        <xdr:cNvPr id="2" name="Imagen 3">
          <a:extLst>
            <a:ext uri="{FF2B5EF4-FFF2-40B4-BE49-F238E27FC236}">
              <a16:creationId xmlns:a16="http://schemas.microsoft.com/office/drawing/2014/main" id="{8BD83439-BC63-C7DB-6920-9E4029FF5B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1275" y="13220700"/>
          <a:ext cx="7620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47626</xdr:colOff>
      <xdr:row>0</xdr:row>
      <xdr:rowOff>47625</xdr:rowOff>
    </xdr:from>
    <xdr:ext cx="2305050" cy="752475"/>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7626" y="47625"/>
          <a:ext cx="2305050" cy="75247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1598082</xdr:colOff>
      <xdr:row>0</xdr:row>
      <xdr:rowOff>666750</xdr:rowOff>
    </xdr:to>
    <xdr:pic>
      <xdr:nvPicPr>
        <xdr:cNvPr id="2" name="Imagen 1">
          <a:extLst>
            <a:ext uri="{FF2B5EF4-FFF2-40B4-BE49-F238E27FC236}">
              <a16:creationId xmlns:a16="http://schemas.microsoft.com/office/drawing/2014/main" id="{C1818597-50A5-9754-9841-D092AB9E7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53832" cy="666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1217082</xdr:colOff>
      <xdr:row>1</xdr:row>
      <xdr:rowOff>677334</xdr:rowOff>
    </xdr:to>
    <xdr:pic>
      <xdr:nvPicPr>
        <xdr:cNvPr id="2" name="Imagen 1">
          <a:extLst>
            <a:ext uri="{FF2B5EF4-FFF2-40B4-BE49-F238E27FC236}">
              <a16:creationId xmlns:a16="http://schemas.microsoft.com/office/drawing/2014/main" id="{9A3BB08F-622C-10BA-7009-92DF18A66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333"/>
          <a:ext cx="2772832" cy="677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27214</xdr:colOff>
      <xdr:row>1</xdr:row>
      <xdr:rowOff>81643</xdr:rowOff>
    </xdr:to>
    <xdr:pic>
      <xdr:nvPicPr>
        <xdr:cNvPr id="3" name="Imagen 2">
          <a:extLst>
            <a:ext uri="{FF2B5EF4-FFF2-40B4-BE49-F238E27FC236}">
              <a16:creationId xmlns:a16="http://schemas.microsoft.com/office/drawing/2014/main" id="{94B09D2A-DC1B-C7F7-48A1-6758D5888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8" y="0"/>
          <a:ext cx="3265715" cy="925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678656</xdr:colOff>
      <xdr:row>0</xdr:row>
      <xdr:rowOff>833436</xdr:rowOff>
    </xdr:to>
    <xdr:pic>
      <xdr:nvPicPr>
        <xdr:cNvPr id="3" name="Imagen 2">
          <a:extLst>
            <a:ext uri="{FF2B5EF4-FFF2-40B4-BE49-F238E27FC236}">
              <a16:creationId xmlns:a16="http://schemas.microsoft.com/office/drawing/2014/main" id="{F2623B14-AC24-B9FE-8C2C-B1C02CA5AC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7062" cy="8334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2219325</xdr:colOff>
      <xdr:row>0</xdr:row>
      <xdr:rowOff>752474</xdr:rowOff>
    </xdr:to>
    <xdr:pic>
      <xdr:nvPicPr>
        <xdr:cNvPr id="3" name="Imagen 2">
          <a:extLst>
            <a:ext uri="{FF2B5EF4-FFF2-40B4-BE49-F238E27FC236}">
              <a16:creationId xmlns:a16="http://schemas.microsoft.com/office/drawing/2014/main" id="{B36CE717-88DA-3B33-2ED6-8B71B4C6DD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05150" cy="752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0</xdr:row>
      <xdr:rowOff>31749</xdr:rowOff>
    </xdr:from>
    <xdr:to>
      <xdr:col>2</xdr:col>
      <xdr:colOff>349250</xdr:colOff>
      <xdr:row>0</xdr:row>
      <xdr:rowOff>1185332</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31749"/>
          <a:ext cx="2762251" cy="1153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95249</xdr:colOff>
      <xdr:row>0</xdr:row>
      <xdr:rowOff>68036</xdr:rowOff>
    </xdr:from>
    <xdr:to>
      <xdr:col>3</xdr:col>
      <xdr:colOff>612322</xdr:colOff>
      <xdr:row>1</xdr:row>
      <xdr:rowOff>176891</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8" y="68036"/>
          <a:ext cx="2952751" cy="1170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342900</xdr:colOff>
      <xdr:row>2</xdr:row>
      <xdr:rowOff>19050</xdr:rowOff>
    </xdr:to>
    <xdr:pic>
      <xdr:nvPicPr>
        <xdr:cNvPr id="3" name="Imagen 2">
          <a:extLst>
            <a:ext uri="{FF2B5EF4-FFF2-40B4-BE49-F238E27FC236}">
              <a16:creationId xmlns:a16="http://schemas.microsoft.com/office/drawing/2014/main" id="{1CA10230-7FA3-869F-8A63-1A156B5F9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3562350" cy="781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1217082</xdr:colOff>
      <xdr:row>1</xdr:row>
      <xdr:rowOff>21167</xdr:rowOff>
    </xdr:to>
    <xdr:pic>
      <xdr:nvPicPr>
        <xdr:cNvPr id="2" name="Imagen 1">
          <a:extLst>
            <a:ext uri="{FF2B5EF4-FFF2-40B4-BE49-F238E27FC236}">
              <a16:creationId xmlns:a16="http://schemas.microsoft.com/office/drawing/2014/main" id="{DF15C13F-5B5E-7CC1-9D8D-13277D896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72832" cy="698500"/>
        </a:xfrm>
        <a:prstGeom prst="rect">
          <a:avLst/>
        </a:prstGeom>
      </xdr:spPr>
    </xdr:pic>
    <xdr:clientData/>
  </xdr:twoCellAnchor>
  <xdr:twoCellAnchor>
    <xdr:from>
      <xdr:col>2</xdr:col>
      <xdr:colOff>0</xdr:colOff>
      <xdr:row>26</xdr:row>
      <xdr:rowOff>0</xdr:rowOff>
    </xdr:from>
    <xdr:to>
      <xdr:col>2</xdr:col>
      <xdr:colOff>762000</xdr:colOff>
      <xdr:row>26</xdr:row>
      <xdr:rowOff>171450</xdr:rowOff>
    </xdr:to>
    <xdr:pic>
      <xdr:nvPicPr>
        <xdr:cNvPr id="3" name="Imagen 3">
          <a:extLst>
            <a:ext uri="{FF2B5EF4-FFF2-40B4-BE49-F238E27FC236}">
              <a16:creationId xmlns:a16="http://schemas.microsoft.com/office/drawing/2014/main" id="{39327C4D-A414-7842-75EB-F14F3F1C77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7200" y="7458075"/>
          <a:ext cx="7620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261936</xdr:colOff>
      <xdr:row>1</xdr:row>
      <xdr:rowOff>273843</xdr:rowOff>
    </xdr:to>
    <xdr:pic>
      <xdr:nvPicPr>
        <xdr:cNvPr id="2" name="Imagen 1">
          <a:extLst>
            <a:ext uri="{FF2B5EF4-FFF2-40B4-BE49-F238E27FC236}">
              <a16:creationId xmlns:a16="http://schemas.microsoft.com/office/drawing/2014/main" id="{BBE8218B-975E-F385-2CA9-84CEE1B5A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667124" cy="869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110094</xdr:colOff>
      <xdr:row>0</xdr:row>
      <xdr:rowOff>0</xdr:rowOff>
    </xdr:from>
    <xdr:to>
      <xdr:col>3</xdr:col>
      <xdr:colOff>665957</xdr:colOff>
      <xdr:row>1</xdr:row>
      <xdr:rowOff>231321</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10094" y="0"/>
          <a:ext cx="2945772" cy="1244435"/>
        </a:xfrm>
        <a:prstGeom prst="rect">
          <a:avLst/>
        </a:prstGeom>
      </xdr:spPr>
    </xdr:pic>
    <xdr:clientData/>
  </xdr:twoCellAnchor>
  <xdr:twoCellAnchor editAs="oneCell">
    <xdr:from>
      <xdr:col>0</xdr:col>
      <xdr:colOff>204107</xdr:colOff>
      <xdr:row>41</xdr:row>
      <xdr:rowOff>40821</xdr:rowOff>
    </xdr:from>
    <xdr:to>
      <xdr:col>3</xdr:col>
      <xdr:colOff>1360714</xdr:colOff>
      <xdr:row>42</xdr:row>
      <xdr:rowOff>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107" y="9729107"/>
          <a:ext cx="3551464" cy="12654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830036</xdr:colOff>
      <xdr:row>2</xdr:row>
      <xdr:rowOff>68036</xdr:rowOff>
    </xdr:to>
    <xdr:pic>
      <xdr:nvPicPr>
        <xdr:cNvPr id="2" name="Imagen 1">
          <a:extLst>
            <a:ext uri="{FF2B5EF4-FFF2-40B4-BE49-F238E27FC236}">
              <a16:creationId xmlns:a16="http://schemas.microsoft.com/office/drawing/2014/main" id="{6BA5104B-AAB6-4F9A-5241-FDB4097742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619500" cy="76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1396999</xdr:colOff>
      <xdr:row>0</xdr:row>
      <xdr:rowOff>613832</xdr:rowOff>
    </xdr:to>
    <xdr:pic>
      <xdr:nvPicPr>
        <xdr:cNvPr id="3" name="Imagen 2">
          <a:extLst>
            <a:ext uri="{FF2B5EF4-FFF2-40B4-BE49-F238E27FC236}">
              <a16:creationId xmlns:a16="http://schemas.microsoft.com/office/drawing/2014/main" id="{F939036B-C13F-B5FE-9C13-D23A68D6FD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22082" cy="61383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E77"/>
  <sheetViews>
    <sheetView topLeftCell="A25" zoomScale="90" zoomScaleNormal="90" zoomScaleSheetLayoutView="90" workbookViewId="0">
      <selection activeCell="C43" sqref="C43"/>
    </sheetView>
  </sheetViews>
  <sheetFormatPr baseColWidth="10" defaultRowHeight="15" x14ac:dyDescent="0.25"/>
  <cols>
    <col min="1" max="1" width="38.7109375" customWidth="1"/>
    <col min="2" max="2" width="20.28515625" customWidth="1"/>
    <col min="3" max="3" width="35.5703125" customWidth="1"/>
    <col min="4" max="4" width="16.140625" customWidth="1"/>
    <col min="5" max="5" width="24.5703125" customWidth="1"/>
  </cols>
  <sheetData>
    <row r="1" spans="1:5" ht="63.75" customHeight="1" x14ac:dyDescent="0.25">
      <c r="A1" s="42"/>
      <c r="B1" s="249"/>
      <c r="C1" s="43"/>
      <c r="D1" s="43"/>
      <c r="E1" s="44"/>
    </row>
    <row r="2" spans="1:5" ht="18.75" x14ac:dyDescent="0.25">
      <c r="A2" s="230" t="s">
        <v>62</v>
      </c>
      <c r="B2" s="248"/>
      <c r="C2" s="231"/>
      <c r="D2" s="231"/>
      <c r="E2" s="232"/>
    </row>
    <row r="3" spans="1:5" ht="18.75" x14ac:dyDescent="0.25">
      <c r="A3" s="230" t="s">
        <v>116</v>
      </c>
      <c r="B3" s="248"/>
      <c r="C3" s="231"/>
      <c r="D3" s="231"/>
      <c r="E3" s="232"/>
    </row>
    <row r="4" spans="1:5" ht="15.75" customHeight="1" x14ac:dyDescent="0.25">
      <c r="A4" s="471" t="s">
        <v>63</v>
      </c>
      <c r="B4" s="471"/>
      <c r="C4" s="471"/>
      <c r="D4" s="471"/>
      <c r="E4" s="45" t="s">
        <v>133</v>
      </c>
    </row>
    <row r="5" spans="1:5" ht="18.75" x14ac:dyDescent="0.25">
      <c r="A5" s="472" t="s">
        <v>135</v>
      </c>
      <c r="B5" s="472"/>
      <c r="C5" s="472"/>
      <c r="D5" s="472"/>
      <c r="E5" s="472"/>
    </row>
    <row r="6" spans="1:5" ht="18.75" x14ac:dyDescent="0.25">
      <c r="A6" s="472" t="s">
        <v>223</v>
      </c>
      <c r="B6" s="472"/>
      <c r="C6" s="472"/>
      <c r="D6" s="472"/>
      <c r="E6" s="472"/>
    </row>
    <row r="7" spans="1:5" ht="18.75" x14ac:dyDescent="0.25">
      <c r="A7" s="472" t="s">
        <v>226</v>
      </c>
      <c r="B7" s="472"/>
      <c r="C7" s="472"/>
      <c r="D7" s="472"/>
      <c r="E7" s="472"/>
    </row>
    <row r="8" spans="1:5" ht="18.75" x14ac:dyDescent="0.25">
      <c r="A8" s="474" t="s">
        <v>257</v>
      </c>
      <c r="B8" s="475"/>
      <c r="C8" s="475"/>
      <c r="D8" s="475"/>
      <c r="E8" s="476"/>
    </row>
    <row r="9" spans="1:5" ht="18.75" x14ac:dyDescent="0.25">
      <c r="A9" s="474" t="s">
        <v>71</v>
      </c>
      <c r="B9" s="475"/>
      <c r="C9" s="475"/>
      <c r="D9" s="475"/>
      <c r="E9" s="476"/>
    </row>
    <row r="10" spans="1:5" ht="21" customHeight="1" x14ac:dyDescent="0.25">
      <c r="A10" s="473" t="s">
        <v>134</v>
      </c>
      <c r="B10" s="473"/>
      <c r="C10" s="473"/>
      <c r="D10" s="473"/>
      <c r="E10" s="473"/>
    </row>
    <row r="11" spans="1:5" s="28" customFormat="1" ht="19.5" thickBot="1" x14ac:dyDescent="0.35">
      <c r="A11" s="123" t="s">
        <v>19</v>
      </c>
      <c r="B11" s="124" t="s">
        <v>51</v>
      </c>
      <c r="C11" s="124" t="s">
        <v>20</v>
      </c>
      <c r="D11" s="467" t="s">
        <v>119</v>
      </c>
      <c r="E11" s="468"/>
    </row>
    <row r="12" spans="1:5" s="49" customFormat="1" ht="30" x14ac:dyDescent="0.25">
      <c r="A12" s="72" t="s">
        <v>62</v>
      </c>
      <c r="B12" s="73" t="s">
        <v>132</v>
      </c>
      <c r="C12" s="74" t="s">
        <v>216</v>
      </c>
      <c r="D12" s="469" t="s">
        <v>140</v>
      </c>
      <c r="E12" s="470"/>
    </row>
    <row r="13" spans="1:5" s="49" customFormat="1" ht="33.75" customHeight="1" x14ac:dyDescent="0.25">
      <c r="A13" s="75" t="s">
        <v>152</v>
      </c>
      <c r="B13" s="48" t="s">
        <v>132</v>
      </c>
      <c r="C13" s="48" t="s">
        <v>217</v>
      </c>
      <c r="D13" s="464" t="s">
        <v>140</v>
      </c>
      <c r="E13" s="465"/>
    </row>
    <row r="14" spans="1:5" s="49" customFormat="1" ht="30" x14ac:dyDescent="0.25">
      <c r="A14" s="75" t="s">
        <v>159</v>
      </c>
      <c r="B14" s="48" t="s">
        <v>132</v>
      </c>
      <c r="C14" s="48" t="s">
        <v>141</v>
      </c>
      <c r="D14" s="464" t="s">
        <v>140</v>
      </c>
      <c r="E14" s="465"/>
    </row>
    <row r="15" spans="1:5" s="49" customFormat="1" ht="33.75" customHeight="1" x14ac:dyDescent="0.25">
      <c r="A15" s="75" t="s">
        <v>116</v>
      </c>
      <c r="B15" s="48" t="s">
        <v>132</v>
      </c>
      <c r="C15" s="76" t="s">
        <v>142</v>
      </c>
      <c r="D15" s="464" t="s">
        <v>140</v>
      </c>
      <c r="E15" s="465"/>
    </row>
    <row r="16" spans="1:5" s="49" customFormat="1" ht="33.75" customHeight="1" x14ac:dyDescent="0.25">
      <c r="A16" s="75" t="s">
        <v>67</v>
      </c>
      <c r="B16" s="48" t="s">
        <v>132</v>
      </c>
      <c r="C16" s="48" t="s">
        <v>143</v>
      </c>
      <c r="D16" s="464" t="s">
        <v>140</v>
      </c>
      <c r="E16" s="465"/>
    </row>
    <row r="17" spans="1:5" s="49" customFormat="1" ht="33.75" customHeight="1" x14ac:dyDescent="0.25">
      <c r="A17" s="77" t="s">
        <v>87</v>
      </c>
      <c r="B17" s="48" t="s">
        <v>132</v>
      </c>
      <c r="C17" s="76" t="s">
        <v>144</v>
      </c>
      <c r="D17" s="464" t="s">
        <v>140</v>
      </c>
      <c r="E17" s="465"/>
    </row>
    <row r="18" spans="1:5" s="49" customFormat="1" ht="45" x14ac:dyDescent="0.25">
      <c r="A18" s="71" t="s">
        <v>156</v>
      </c>
      <c r="B18" s="48" t="s">
        <v>132</v>
      </c>
      <c r="C18" s="76" t="s">
        <v>157</v>
      </c>
      <c r="D18" s="464" t="s">
        <v>140</v>
      </c>
      <c r="E18" s="465"/>
    </row>
    <row r="19" spans="1:5" s="49" customFormat="1" ht="39" customHeight="1" x14ac:dyDescent="0.25">
      <c r="A19" s="75" t="s">
        <v>225</v>
      </c>
      <c r="B19" s="48" t="s">
        <v>132</v>
      </c>
      <c r="C19" s="48" t="s">
        <v>160</v>
      </c>
      <c r="D19" s="464" t="s">
        <v>140</v>
      </c>
      <c r="E19" s="465"/>
    </row>
    <row r="20" spans="1:5" s="49" customFormat="1" ht="39" customHeight="1" x14ac:dyDescent="0.25">
      <c r="A20" s="75" t="s">
        <v>161</v>
      </c>
      <c r="B20" s="48" t="s">
        <v>132</v>
      </c>
      <c r="C20" s="48">
        <v>1008</v>
      </c>
      <c r="D20" s="464" t="s">
        <v>140</v>
      </c>
      <c r="E20" s="465"/>
    </row>
    <row r="21" spans="1:5" s="49" customFormat="1" ht="39" customHeight="1" x14ac:dyDescent="0.25">
      <c r="A21" s="75" t="s">
        <v>154</v>
      </c>
      <c r="B21" s="48" t="s">
        <v>132</v>
      </c>
      <c r="C21" s="48" t="s">
        <v>145</v>
      </c>
      <c r="D21" s="464" t="s">
        <v>140</v>
      </c>
      <c r="E21" s="465"/>
    </row>
    <row r="22" spans="1:5" s="49" customFormat="1" ht="36.75" customHeight="1" x14ac:dyDescent="0.25">
      <c r="A22" s="75" t="s">
        <v>155</v>
      </c>
      <c r="B22" s="48" t="s">
        <v>132</v>
      </c>
      <c r="C22" s="48" t="s">
        <v>146</v>
      </c>
      <c r="D22" s="464" t="s">
        <v>140</v>
      </c>
      <c r="E22" s="465"/>
    </row>
    <row r="23" spans="1:5" s="49" customFormat="1" ht="40.5" customHeight="1" x14ac:dyDescent="0.25">
      <c r="A23" s="75" t="s">
        <v>118</v>
      </c>
      <c r="B23" s="48" t="s">
        <v>132</v>
      </c>
      <c r="C23" s="48">
        <v>1005</v>
      </c>
      <c r="D23" s="464" t="s">
        <v>140</v>
      </c>
      <c r="E23" s="465"/>
    </row>
    <row r="24" spans="1:5" s="49" customFormat="1" ht="46.5" customHeight="1" x14ac:dyDescent="0.25">
      <c r="A24" s="75" t="s">
        <v>158</v>
      </c>
      <c r="B24" s="48" t="s">
        <v>132</v>
      </c>
      <c r="C24" s="48" t="s">
        <v>147</v>
      </c>
      <c r="D24" s="464" t="s">
        <v>140</v>
      </c>
      <c r="E24" s="465"/>
    </row>
    <row r="25" spans="1:5" s="49" customFormat="1" ht="33.75" customHeight="1" x14ac:dyDescent="0.25">
      <c r="A25" s="75" t="s">
        <v>153</v>
      </c>
      <c r="B25" s="48" t="s">
        <v>132</v>
      </c>
      <c r="C25" s="48" t="s">
        <v>148</v>
      </c>
      <c r="D25" s="464" t="s">
        <v>140</v>
      </c>
      <c r="E25" s="465"/>
    </row>
    <row r="26" spans="1:5" s="49" customFormat="1" ht="39" customHeight="1" x14ac:dyDescent="0.25">
      <c r="A26" s="75" t="s">
        <v>162</v>
      </c>
      <c r="B26" s="48" t="s">
        <v>132</v>
      </c>
      <c r="C26" s="48">
        <v>1084</v>
      </c>
      <c r="D26" s="464" t="s">
        <v>140</v>
      </c>
      <c r="E26" s="465"/>
    </row>
    <row r="27" spans="1:5" s="49" customFormat="1" ht="33.75" customHeight="1" x14ac:dyDescent="0.25">
      <c r="A27" s="77" t="s">
        <v>117</v>
      </c>
      <c r="B27" s="48" t="s">
        <v>132</v>
      </c>
      <c r="C27" s="48">
        <v>1000</v>
      </c>
      <c r="D27" s="464" t="s">
        <v>140</v>
      </c>
      <c r="E27" s="465"/>
    </row>
    <row r="28" spans="1:5" ht="18.75" x14ac:dyDescent="0.3">
      <c r="A28" s="28"/>
      <c r="B28" s="28"/>
      <c r="C28" s="28"/>
      <c r="D28" s="28"/>
      <c r="E28" s="28"/>
    </row>
    <row r="29" spans="1:5" ht="18.75" x14ac:dyDescent="0.3">
      <c r="A29" s="28"/>
      <c r="B29" s="28"/>
      <c r="C29" s="28"/>
      <c r="D29" s="28"/>
      <c r="E29" s="28"/>
    </row>
    <row r="30" spans="1:5" ht="18.75" x14ac:dyDescent="0.3">
      <c r="A30" s="28"/>
      <c r="B30" s="28"/>
      <c r="C30" s="28"/>
      <c r="D30" s="28"/>
      <c r="E30" s="28"/>
    </row>
    <row r="31" spans="1:5" ht="18.75" x14ac:dyDescent="0.3">
      <c r="A31" s="28"/>
      <c r="B31" s="28"/>
      <c r="C31" s="28"/>
      <c r="D31" s="28"/>
      <c r="E31" s="28"/>
    </row>
    <row r="32" spans="1:5" ht="18.75" x14ac:dyDescent="0.3">
      <c r="A32" s="28"/>
      <c r="B32" s="28"/>
      <c r="C32" s="28"/>
      <c r="D32" s="28"/>
      <c r="E32" s="28"/>
    </row>
    <row r="33" spans="1:5" ht="18.75" x14ac:dyDescent="0.3">
      <c r="A33" s="28" t="s">
        <v>172</v>
      </c>
      <c r="B33" s="28"/>
      <c r="C33" s="466" t="s">
        <v>190</v>
      </c>
      <c r="D33" s="466"/>
      <c r="E33" s="466"/>
    </row>
    <row r="34" spans="1:5" ht="18.75" x14ac:dyDescent="0.3">
      <c r="A34" s="28"/>
      <c r="B34" s="28"/>
      <c r="C34" s="458"/>
      <c r="D34" s="458"/>
      <c r="E34" s="458"/>
    </row>
    <row r="35" spans="1:5" ht="18.75" x14ac:dyDescent="0.3">
      <c r="A35" s="46"/>
      <c r="B35" s="28"/>
      <c r="C35" s="458"/>
      <c r="D35" s="458"/>
      <c r="E35" s="458"/>
    </row>
    <row r="36" spans="1:5" ht="18.75" x14ac:dyDescent="0.3">
      <c r="A36" s="46"/>
      <c r="B36" s="449" t="s">
        <v>333</v>
      </c>
      <c r="C36" s="29"/>
      <c r="D36" s="28"/>
      <c r="E36" s="28"/>
    </row>
    <row r="37" spans="1:5" ht="18.75" x14ac:dyDescent="0.3">
      <c r="A37" s="28"/>
      <c r="B37" s="449" t="s">
        <v>334</v>
      </c>
      <c r="C37" s="28"/>
      <c r="D37" s="28"/>
      <c r="E37" s="28"/>
    </row>
    <row r="38" spans="1:5" x14ac:dyDescent="0.25">
      <c r="B38" s="449" t="s">
        <v>335</v>
      </c>
    </row>
    <row r="43" spans="1:5" ht="63.75" customHeight="1" x14ac:dyDescent="0.25">
      <c r="B43" s="249"/>
    </row>
    <row r="44" spans="1:5" ht="23.25" customHeight="1" x14ac:dyDescent="0.25">
      <c r="B44" s="249"/>
    </row>
    <row r="45" spans="1:5" ht="18.75" x14ac:dyDescent="0.3">
      <c r="A45" s="463"/>
      <c r="B45" s="463"/>
      <c r="C45" s="463"/>
      <c r="D45" s="463"/>
      <c r="E45" s="29"/>
    </row>
    <row r="46" spans="1:5" ht="18.75" x14ac:dyDescent="0.25">
      <c r="A46" s="462"/>
      <c r="B46" s="462"/>
      <c r="C46" s="462"/>
      <c r="D46" s="462"/>
      <c r="E46" s="30"/>
    </row>
    <row r="47" spans="1:5" ht="18.75" x14ac:dyDescent="0.3">
      <c r="A47" s="450"/>
      <c r="B47" s="450"/>
      <c r="C47" s="463"/>
      <c r="D47" s="463"/>
    </row>
    <row r="48" spans="1:5" ht="18.75" x14ac:dyDescent="0.3">
      <c r="A48" s="459"/>
      <c r="B48" s="459"/>
      <c r="C48" s="459"/>
      <c r="D48" s="459"/>
      <c r="E48" s="31"/>
    </row>
    <row r="49" spans="1:5" ht="18.75" x14ac:dyDescent="0.3">
      <c r="A49" s="459"/>
      <c r="B49" s="459"/>
      <c r="C49" s="459"/>
      <c r="D49" s="459"/>
      <c r="E49" s="31"/>
    </row>
    <row r="50" spans="1:5" ht="18.75" x14ac:dyDescent="0.3">
      <c r="A50" s="459"/>
      <c r="B50" s="459"/>
      <c r="C50" s="459"/>
      <c r="D50" s="459"/>
      <c r="E50" s="31"/>
    </row>
    <row r="51" spans="1:5" ht="18.75" x14ac:dyDescent="0.3">
      <c r="A51" s="459"/>
      <c r="B51" s="459"/>
      <c r="C51" s="459"/>
      <c r="D51" s="459"/>
      <c r="E51" s="31"/>
    </row>
    <row r="52" spans="1:5" ht="18.75" x14ac:dyDescent="0.3">
      <c r="A52" s="459"/>
      <c r="B52" s="459"/>
      <c r="C52" s="459"/>
      <c r="D52" s="459"/>
      <c r="E52" s="31"/>
    </row>
    <row r="53" spans="1:5" ht="29.25" customHeight="1" x14ac:dyDescent="0.25">
      <c r="A53" s="462"/>
      <c r="B53" s="462"/>
      <c r="C53" s="462"/>
      <c r="D53" s="462"/>
      <c r="E53" s="30"/>
    </row>
    <row r="54" spans="1:5" ht="23.25" customHeight="1" x14ac:dyDescent="0.3">
      <c r="A54" s="451"/>
      <c r="B54" s="451"/>
      <c r="C54" s="451"/>
      <c r="D54" s="451"/>
    </row>
    <row r="55" spans="1:5" s="49" customFormat="1" x14ac:dyDescent="0.25">
      <c r="A55" s="452"/>
      <c r="B55" s="453"/>
      <c r="C55" s="454"/>
      <c r="D55" s="453"/>
    </row>
    <row r="56" spans="1:5" s="49" customFormat="1" ht="57" customHeight="1" x14ac:dyDescent="0.25">
      <c r="A56" s="452"/>
      <c r="B56" s="453"/>
      <c r="C56" s="454"/>
      <c r="D56" s="453"/>
    </row>
    <row r="57" spans="1:5" s="49" customFormat="1" ht="60" customHeight="1" x14ac:dyDescent="0.25">
      <c r="A57" s="452"/>
      <c r="B57" s="453"/>
      <c r="C57" s="454"/>
      <c r="D57" s="453"/>
    </row>
    <row r="58" spans="1:5" s="49" customFormat="1" ht="63" customHeight="1" x14ac:dyDescent="0.25">
      <c r="A58" s="452"/>
      <c r="B58" s="453"/>
      <c r="C58" s="454"/>
      <c r="D58" s="453"/>
    </row>
    <row r="59" spans="1:5" s="49" customFormat="1" ht="60.75" customHeight="1" x14ac:dyDescent="0.25">
      <c r="A59" s="452"/>
      <c r="B59" s="453"/>
      <c r="C59" s="454"/>
      <c r="D59" s="453"/>
    </row>
    <row r="60" spans="1:5" s="49" customFormat="1" x14ac:dyDescent="0.25">
      <c r="A60" s="452"/>
      <c r="B60" s="453"/>
      <c r="C60" s="454"/>
      <c r="D60" s="453"/>
    </row>
    <row r="61" spans="1:5" s="49" customFormat="1" x14ac:dyDescent="0.25">
      <c r="A61" s="452"/>
      <c r="B61" s="453"/>
      <c r="C61" s="454"/>
      <c r="D61" s="453"/>
    </row>
    <row r="62" spans="1:5" s="49" customFormat="1" x14ac:dyDescent="0.25">
      <c r="A62" s="452"/>
      <c r="B62" s="453"/>
      <c r="C62" s="454"/>
      <c r="D62" s="453"/>
    </row>
    <row r="63" spans="1:5" s="49" customFormat="1" ht="29.25" customHeight="1" x14ac:dyDescent="0.25">
      <c r="A63" s="461"/>
      <c r="B63" s="461"/>
      <c r="C63" s="461"/>
      <c r="D63" s="461"/>
    </row>
    <row r="64" spans="1:5" s="49" customFormat="1" ht="33.75" customHeight="1" x14ac:dyDescent="0.25">
      <c r="A64" s="461"/>
      <c r="B64" s="461"/>
      <c r="C64" s="461"/>
      <c r="D64" s="461"/>
    </row>
    <row r="65" spans="1:5" s="49" customFormat="1" ht="33.75" customHeight="1" x14ac:dyDescent="0.25">
      <c r="A65" s="455"/>
      <c r="B65" s="455"/>
      <c r="C65" s="455"/>
      <c r="D65" s="455"/>
    </row>
    <row r="66" spans="1:5" s="49" customFormat="1" ht="33.75" customHeight="1" x14ac:dyDescent="0.25">
      <c r="A66" s="455"/>
      <c r="B66" s="455"/>
      <c r="C66" s="455"/>
      <c r="D66" s="455"/>
    </row>
    <row r="67" spans="1:5" s="49" customFormat="1" ht="18.75" x14ac:dyDescent="0.25">
      <c r="A67" s="456"/>
      <c r="B67" s="456"/>
      <c r="C67" s="456"/>
      <c r="D67" s="456"/>
    </row>
    <row r="68" spans="1:5" ht="18.75" x14ac:dyDescent="0.3">
      <c r="A68" s="457"/>
      <c r="B68" s="459"/>
      <c r="C68" s="460"/>
      <c r="D68" s="460"/>
      <c r="E68" s="28"/>
    </row>
    <row r="69" spans="1:5" ht="18.75" x14ac:dyDescent="0.3">
      <c r="A69" s="28"/>
      <c r="B69" s="458"/>
      <c r="C69" s="458"/>
      <c r="D69" s="458"/>
      <c r="E69" s="28"/>
    </row>
    <row r="70" spans="1:5" ht="18.75" x14ac:dyDescent="0.3">
      <c r="A70" s="46"/>
      <c r="B70" s="458"/>
      <c r="C70" s="458"/>
      <c r="D70" s="458"/>
      <c r="E70" s="28"/>
    </row>
    <row r="71" spans="1:5" ht="18.75" x14ac:dyDescent="0.3">
      <c r="A71" s="46"/>
      <c r="B71" s="449"/>
      <c r="C71" s="28"/>
      <c r="D71" s="28"/>
    </row>
    <row r="72" spans="1:5" ht="18.75" x14ac:dyDescent="0.3">
      <c r="A72" s="28"/>
      <c r="B72" s="449"/>
      <c r="C72" s="28"/>
      <c r="D72" s="28"/>
    </row>
    <row r="73" spans="1:5" ht="18.75" x14ac:dyDescent="0.3">
      <c r="A73" s="28"/>
      <c r="B73" s="449"/>
      <c r="C73" s="28"/>
      <c r="D73" s="28"/>
    </row>
    <row r="74" spans="1:5" ht="18.75" x14ac:dyDescent="0.3">
      <c r="A74" s="28"/>
      <c r="B74" s="28"/>
      <c r="C74" s="28"/>
      <c r="D74" s="28"/>
    </row>
    <row r="75" spans="1:5" ht="18.75" x14ac:dyDescent="0.3">
      <c r="A75" s="28"/>
      <c r="B75" s="28"/>
      <c r="C75" s="28"/>
      <c r="D75" s="28"/>
    </row>
    <row r="76" spans="1:5" ht="18.75" x14ac:dyDescent="0.3">
      <c r="A76" s="28"/>
      <c r="B76" s="28"/>
      <c r="C76" s="28"/>
      <c r="D76" s="28"/>
    </row>
    <row r="77" spans="1:5" ht="18.75" x14ac:dyDescent="0.3">
      <c r="A77" s="28"/>
      <c r="B77" s="28"/>
      <c r="C77" s="28"/>
      <c r="D77" s="28"/>
    </row>
  </sheetData>
  <mergeCells count="41">
    <mergeCell ref="A4:D4"/>
    <mergeCell ref="A5:E5"/>
    <mergeCell ref="A10:E10"/>
    <mergeCell ref="A9:E9"/>
    <mergeCell ref="A8:E8"/>
    <mergeCell ref="A7:E7"/>
    <mergeCell ref="A6:E6"/>
    <mergeCell ref="D11:E11"/>
    <mergeCell ref="D12:E12"/>
    <mergeCell ref="D13:E13"/>
    <mergeCell ref="D14:E14"/>
    <mergeCell ref="D15:E15"/>
    <mergeCell ref="D16:E16"/>
    <mergeCell ref="D17:E17"/>
    <mergeCell ref="D21:E21"/>
    <mergeCell ref="D18:E18"/>
    <mergeCell ref="A46:D46"/>
    <mergeCell ref="A45:D45"/>
    <mergeCell ref="D19:E19"/>
    <mergeCell ref="D22:E22"/>
    <mergeCell ref="D23:E23"/>
    <mergeCell ref="D24:E24"/>
    <mergeCell ref="D25:E25"/>
    <mergeCell ref="D20:E20"/>
    <mergeCell ref="D26:E26"/>
    <mergeCell ref="D27:E27"/>
    <mergeCell ref="C33:E33"/>
    <mergeCell ref="C34:E34"/>
    <mergeCell ref="C35:E35"/>
    <mergeCell ref="B68:D68"/>
    <mergeCell ref="B69:D69"/>
    <mergeCell ref="B70:D70"/>
    <mergeCell ref="A64:D64"/>
    <mergeCell ref="A63:D63"/>
    <mergeCell ref="A53:D53"/>
    <mergeCell ref="C47:D47"/>
    <mergeCell ref="A48:D48"/>
    <mergeCell ref="A49:D49"/>
    <mergeCell ref="A50:D50"/>
    <mergeCell ref="A51:D51"/>
    <mergeCell ref="A52:D52"/>
  </mergeCells>
  <printOptions horizontalCentered="1" verticalCentered="1"/>
  <pageMargins left="0.23622047244094491" right="0.23622047244094491" top="0.47244094488188981" bottom="0.35433070866141736" header="0.31496062992125984" footer="0.31496062992125984"/>
  <pageSetup scale="75" orientation="portrait" r:id="rId1"/>
  <rowBreaks count="1" manualBreakCount="1">
    <brk id="4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
  <sheetViews>
    <sheetView zoomScale="120" zoomScaleNormal="120" workbookViewId="0">
      <selection activeCell="C21" sqref="C21"/>
    </sheetView>
  </sheetViews>
  <sheetFormatPr baseColWidth="10" defaultRowHeight="15" x14ac:dyDescent="0.25"/>
  <cols>
    <col min="1" max="1" width="4.7109375" bestFit="1" customWidth="1"/>
    <col min="2" max="2" width="40.7109375" customWidth="1"/>
    <col min="3" max="4" width="26.7109375" customWidth="1"/>
  </cols>
  <sheetData>
    <row r="1" spans="1:5" ht="63" customHeight="1" x14ac:dyDescent="0.25"/>
    <row r="2" spans="1:5" ht="18.75" x14ac:dyDescent="0.25">
      <c r="A2" s="473" t="s">
        <v>62</v>
      </c>
      <c r="B2" s="473"/>
      <c r="C2" s="473"/>
      <c r="D2" s="473"/>
      <c r="E2" s="30"/>
    </row>
    <row r="3" spans="1:5" ht="18.75" x14ac:dyDescent="0.25">
      <c r="A3" s="473" t="s">
        <v>87</v>
      </c>
      <c r="B3" s="473"/>
      <c r="C3" s="473"/>
      <c r="D3" s="473"/>
      <c r="E3" s="30"/>
    </row>
    <row r="4" spans="1:5" ht="15.75" customHeight="1" x14ac:dyDescent="0.25">
      <c r="A4" s="499" t="s">
        <v>63</v>
      </c>
      <c r="B4" s="499"/>
      <c r="C4" s="499" t="s">
        <v>64</v>
      </c>
      <c r="D4" s="499"/>
      <c r="E4" s="39"/>
    </row>
    <row r="5" spans="1:5" ht="15.75" x14ac:dyDescent="0.25">
      <c r="A5" s="541" t="s">
        <v>65</v>
      </c>
      <c r="B5" s="541"/>
      <c r="C5" s="541"/>
      <c r="D5" s="541"/>
      <c r="E5" s="27"/>
    </row>
    <row r="6" spans="1:5" ht="15.75" x14ac:dyDescent="0.25">
      <c r="A6" s="541" t="s">
        <v>72</v>
      </c>
      <c r="B6" s="541"/>
      <c r="C6" s="541"/>
      <c r="D6" s="541"/>
      <c r="E6" s="27"/>
    </row>
    <row r="7" spans="1:5" ht="15.75" x14ac:dyDescent="0.25">
      <c r="A7" s="541" t="s">
        <v>60</v>
      </c>
      <c r="B7" s="541"/>
      <c r="C7" s="541"/>
      <c r="D7" s="541"/>
      <c r="E7" s="27"/>
    </row>
    <row r="8" spans="1:5" ht="15.75" x14ac:dyDescent="0.25">
      <c r="A8" s="541" t="s">
        <v>66</v>
      </c>
      <c r="B8" s="541"/>
      <c r="C8" s="541"/>
      <c r="D8" s="541"/>
      <c r="E8" s="27"/>
    </row>
    <row r="9" spans="1:5" ht="15.75" x14ac:dyDescent="0.25">
      <c r="A9" s="541" t="s">
        <v>107</v>
      </c>
      <c r="B9" s="541"/>
      <c r="C9" s="541"/>
      <c r="D9" s="541"/>
      <c r="E9" s="27"/>
    </row>
    <row r="10" spans="1:5" ht="21" customHeight="1" x14ac:dyDescent="0.35">
      <c r="A10" s="542" t="s">
        <v>108</v>
      </c>
      <c r="B10" s="542"/>
      <c r="C10" s="542"/>
      <c r="D10" s="542"/>
    </row>
    <row r="11" spans="1:5" ht="16.5" thickBot="1" x14ac:dyDescent="0.3">
      <c r="A11" s="40" t="s">
        <v>13</v>
      </c>
      <c r="B11" s="41" t="s">
        <v>17</v>
      </c>
      <c r="C11" s="41" t="s">
        <v>18</v>
      </c>
      <c r="D11" s="41" t="s">
        <v>16</v>
      </c>
    </row>
    <row r="12" spans="1:5" x14ac:dyDescent="0.25">
      <c r="A12" s="17"/>
      <c r="B12" s="18"/>
      <c r="C12" s="18"/>
      <c r="D12" s="19"/>
    </row>
    <row r="13" spans="1:5" x14ac:dyDescent="0.25">
      <c r="A13" s="14"/>
      <c r="B13" s="15"/>
      <c r="C13" s="15"/>
      <c r="D13" s="16"/>
    </row>
    <row r="14" spans="1:5" x14ac:dyDescent="0.25">
      <c r="A14" s="14"/>
      <c r="B14" s="15"/>
      <c r="C14" s="15"/>
      <c r="D14" s="16"/>
    </row>
    <row r="15" spans="1:5" x14ac:dyDescent="0.25">
      <c r="A15" s="14"/>
      <c r="B15" s="15"/>
      <c r="C15" s="15"/>
      <c r="D15" s="16"/>
    </row>
    <row r="16" spans="1:5" x14ac:dyDescent="0.25">
      <c r="A16" s="14"/>
      <c r="B16" s="15"/>
      <c r="C16" s="15"/>
      <c r="D16" s="16"/>
    </row>
    <row r="17" spans="1:4" ht="15.75" thickBot="1" x14ac:dyDescent="0.3">
      <c r="A17" s="11"/>
      <c r="B17" s="12"/>
      <c r="C17" s="12"/>
      <c r="D17" s="13"/>
    </row>
    <row r="20" spans="1:4" x14ac:dyDescent="0.25">
      <c r="B20" t="s">
        <v>70</v>
      </c>
      <c r="C20" t="s">
        <v>69</v>
      </c>
    </row>
  </sheetData>
  <mergeCells count="10">
    <mergeCell ref="A9:D9"/>
    <mergeCell ref="A10:D10"/>
    <mergeCell ref="A8:D8"/>
    <mergeCell ref="A7:D7"/>
    <mergeCell ref="A2:D2"/>
    <mergeCell ref="A3:D3"/>
    <mergeCell ref="A5:D5"/>
    <mergeCell ref="A6:D6"/>
    <mergeCell ref="A4:B4"/>
    <mergeCell ref="C4:D4"/>
  </mergeCells>
  <printOptions horizontalCentered="1"/>
  <pageMargins left="0.19685039370078741" right="0.19685039370078741" top="0.39370078740157483" bottom="0.39370078740157483" header="0.31496062992125984" footer="0.31496062992125984"/>
  <pageSetup scale="12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K25"/>
  <sheetViews>
    <sheetView view="pageBreakPreview" zoomScale="90" zoomScaleNormal="100" zoomScaleSheetLayoutView="90" workbookViewId="0"/>
  </sheetViews>
  <sheetFormatPr baseColWidth="10" defaultColWidth="11.42578125" defaultRowHeight="15" x14ac:dyDescent="0.25"/>
  <cols>
    <col min="1" max="1" width="23.28515625" bestFit="1" customWidth="1"/>
    <col min="2" max="2" width="35.42578125" customWidth="1"/>
    <col min="3" max="3" width="40.7109375" customWidth="1"/>
    <col min="4" max="4" width="26.7109375" customWidth="1"/>
    <col min="5" max="5" width="14.7109375" customWidth="1"/>
  </cols>
  <sheetData>
    <row r="1" spans="1:5" ht="53.25" customHeight="1" x14ac:dyDescent="0.25">
      <c r="A1" s="127"/>
      <c r="B1" s="260"/>
      <c r="C1" s="128"/>
      <c r="D1" s="128"/>
      <c r="E1" s="129"/>
    </row>
    <row r="2" spans="1:5" ht="18.75" x14ac:dyDescent="0.25">
      <c r="A2" s="501" t="s">
        <v>62</v>
      </c>
      <c r="B2" s="502"/>
      <c r="C2" s="502"/>
      <c r="D2" s="502"/>
      <c r="E2" s="503"/>
    </row>
    <row r="3" spans="1:5" ht="18.75" x14ac:dyDescent="0.25">
      <c r="A3" s="501" t="str">
        <f>+'Numeral 2'!A3:E3</f>
        <v>Dirección Administrativa</v>
      </c>
      <c r="B3" s="502"/>
      <c r="C3" s="502"/>
      <c r="D3" s="502"/>
      <c r="E3" s="503"/>
    </row>
    <row r="4" spans="1:5" ht="15.75" customHeight="1" x14ac:dyDescent="0.25">
      <c r="A4" s="504" t="s">
        <v>63</v>
      </c>
      <c r="B4" s="487"/>
      <c r="C4" s="505" t="s">
        <v>133</v>
      </c>
      <c r="D4" s="506"/>
      <c r="E4" s="507"/>
    </row>
    <row r="5" spans="1:5" ht="15.75" customHeight="1" x14ac:dyDescent="0.25">
      <c r="A5" s="504" t="s">
        <v>135</v>
      </c>
      <c r="B5" s="486"/>
      <c r="C5" s="486"/>
      <c r="D5" s="486"/>
      <c r="E5" s="508"/>
    </row>
    <row r="6" spans="1:5" ht="15.75" x14ac:dyDescent="0.25">
      <c r="A6" s="498" t="str">
        <f>+'Numeral 2'!A6:E6</f>
        <v>Encargado de Dirección: Licda. Lubia Carolina Bran Toledo</v>
      </c>
      <c r="B6" s="499"/>
      <c r="C6" s="499"/>
      <c r="D6" s="499"/>
      <c r="E6" s="500"/>
    </row>
    <row r="7" spans="1:5" ht="15.75" x14ac:dyDescent="0.25">
      <c r="A7" s="498" t="str">
        <f>+'Numeral 2'!A7:E7</f>
        <v>Responsable de Actualización de la información:  Brenda Lily Valdez Padilla</v>
      </c>
      <c r="B7" s="499"/>
      <c r="C7" s="499"/>
      <c r="D7" s="499"/>
      <c r="E7" s="500"/>
    </row>
    <row r="8" spans="1:5" ht="15.75" x14ac:dyDescent="0.25">
      <c r="A8" s="498" t="str">
        <f>+'Numeral 2'!A8:E8</f>
        <v>Mes de Actualización: Febrero 2023</v>
      </c>
      <c r="B8" s="499"/>
      <c r="C8" s="499"/>
      <c r="D8" s="499"/>
      <c r="E8" s="500"/>
    </row>
    <row r="9" spans="1:5" ht="15.75" x14ac:dyDescent="0.25">
      <c r="A9" s="498" t="s">
        <v>198</v>
      </c>
      <c r="B9" s="499"/>
      <c r="C9" s="499"/>
      <c r="D9" s="499"/>
      <c r="E9" s="500"/>
    </row>
    <row r="10" spans="1:5" ht="21" customHeight="1" x14ac:dyDescent="0.35">
      <c r="A10" s="683" t="s">
        <v>197</v>
      </c>
      <c r="B10" s="684"/>
      <c r="C10" s="684"/>
      <c r="D10" s="684"/>
      <c r="E10" s="685"/>
    </row>
    <row r="11" spans="1:5" ht="44.25" customHeight="1" x14ac:dyDescent="0.25">
      <c r="A11" s="130" t="s">
        <v>105</v>
      </c>
      <c r="B11" s="78" t="s">
        <v>49</v>
      </c>
      <c r="C11" s="78" t="s">
        <v>42</v>
      </c>
      <c r="D11" s="78" t="s">
        <v>15</v>
      </c>
      <c r="E11" s="131" t="s">
        <v>16</v>
      </c>
    </row>
    <row r="12" spans="1:5" ht="21" customHeight="1" x14ac:dyDescent="0.25">
      <c r="A12" s="132"/>
      <c r="B12" s="10"/>
      <c r="C12" s="10"/>
      <c r="D12" s="10"/>
      <c r="E12" s="133"/>
    </row>
    <row r="13" spans="1:5" ht="18.75" customHeight="1" x14ac:dyDescent="0.25">
      <c r="A13" s="14"/>
      <c r="B13" s="15"/>
      <c r="C13" s="15"/>
      <c r="D13" s="15"/>
      <c r="E13" s="16"/>
    </row>
    <row r="14" spans="1:5" ht="26.25" customHeight="1" x14ac:dyDescent="0.25">
      <c r="A14" s="14"/>
      <c r="B14" s="514" t="s">
        <v>196</v>
      </c>
      <c r="C14" s="515"/>
      <c r="D14" s="516"/>
      <c r="E14" s="16"/>
    </row>
    <row r="15" spans="1:5" x14ac:dyDescent="0.25">
      <c r="A15" s="14"/>
      <c r="B15" s="15"/>
      <c r="C15" s="15"/>
      <c r="D15" s="15"/>
      <c r="E15" s="16"/>
    </row>
    <row r="16" spans="1:5" x14ac:dyDescent="0.25">
      <c r="A16" s="14"/>
      <c r="B16" s="15"/>
      <c r="C16" s="15"/>
      <c r="D16" s="15"/>
      <c r="E16" s="16"/>
    </row>
    <row r="17" spans="1:11" ht="15.75" thickBot="1" x14ac:dyDescent="0.3">
      <c r="A17" s="11"/>
      <c r="B17" s="12"/>
      <c r="C17" s="12"/>
      <c r="D17" s="12"/>
      <c r="E17" s="13"/>
    </row>
    <row r="18" spans="1:11" x14ac:dyDescent="0.25">
      <c r="A18" s="134"/>
      <c r="B18" s="85"/>
      <c r="C18" s="85"/>
      <c r="D18" s="85"/>
      <c r="E18" s="135"/>
    </row>
    <row r="19" spans="1:11" ht="34.5" customHeight="1" x14ac:dyDescent="0.25">
      <c r="A19" s="686" t="s">
        <v>203</v>
      </c>
      <c r="B19" s="687"/>
      <c r="C19" s="687"/>
      <c r="D19" s="687"/>
      <c r="E19" s="688"/>
    </row>
    <row r="20" spans="1:11" x14ac:dyDescent="0.25">
      <c r="A20" s="134"/>
      <c r="B20" s="85"/>
      <c r="C20" s="85"/>
      <c r="D20" s="85"/>
      <c r="E20" s="135"/>
    </row>
    <row r="21" spans="1:11" ht="15.75" x14ac:dyDescent="0.25">
      <c r="A21" s="136" t="s">
        <v>70</v>
      </c>
      <c r="B21" s="85"/>
      <c r="C21" s="517" t="s">
        <v>193</v>
      </c>
      <c r="D21" s="518"/>
      <c r="E21" s="519"/>
    </row>
    <row r="22" spans="1:11" s="59" customFormat="1" ht="15.75" x14ac:dyDescent="0.25">
      <c r="A22" s="136"/>
      <c r="C22" s="509"/>
      <c r="D22" s="509"/>
      <c r="E22" s="510"/>
      <c r="K22" s="66"/>
    </row>
    <row r="23" spans="1:11" s="59" customFormat="1" ht="15.75" x14ac:dyDescent="0.25">
      <c r="A23" s="137"/>
      <c r="C23" s="509"/>
      <c r="D23" s="509"/>
      <c r="E23" s="510"/>
      <c r="F23"/>
      <c r="K23" s="66"/>
    </row>
    <row r="24" spans="1:11" s="59" customFormat="1" x14ac:dyDescent="0.25">
      <c r="A24" s="137"/>
      <c r="C24" s="61"/>
      <c r="D24" s="61"/>
      <c r="E24" s="138"/>
      <c r="F24" s="61"/>
      <c r="G24" s="61"/>
      <c r="K24" s="66"/>
    </row>
    <row r="25" spans="1:11" ht="15.75" thickBot="1" x14ac:dyDescent="0.3">
      <c r="A25" s="139"/>
      <c r="B25" s="140"/>
      <c r="C25" s="140"/>
      <c r="D25" s="140"/>
      <c r="E25" s="141"/>
    </row>
  </sheetData>
  <mergeCells count="15">
    <mergeCell ref="C22:E22"/>
    <mergeCell ref="C23:E23"/>
    <mergeCell ref="A7:E7"/>
    <mergeCell ref="A8:E8"/>
    <mergeCell ref="A9:E9"/>
    <mergeCell ref="A10:E10"/>
    <mergeCell ref="B14:D14"/>
    <mergeCell ref="C21:E21"/>
    <mergeCell ref="A19:E19"/>
    <mergeCell ref="A6:E6"/>
    <mergeCell ref="A2:E2"/>
    <mergeCell ref="A3:E3"/>
    <mergeCell ref="A4:B4"/>
    <mergeCell ref="C4:E4"/>
    <mergeCell ref="A5:E5"/>
  </mergeCells>
  <printOptions horizontalCentered="1" verticalCentered="1"/>
  <pageMargins left="0.39370078740157483" right="0.19685039370078741" top="0.39370078740157483" bottom="0.39370078740157483" header="0.31496062992125984" footer="0.31496062992125984"/>
  <pageSetup scale="8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K26"/>
  <sheetViews>
    <sheetView view="pageBreakPreview" topLeftCell="A10" zoomScale="90" zoomScaleNormal="100" zoomScaleSheetLayoutView="90" workbookViewId="0">
      <selection activeCell="A2" sqref="A2"/>
    </sheetView>
  </sheetViews>
  <sheetFormatPr baseColWidth="10" defaultColWidth="11.42578125" defaultRowHeight="15" x14ac:dyDescent="0.25"/>
  <cols>
    <col min="1" max="1" width="23.28515625" bestFit="1" customWidth="1"/>
    <col min="2" max="3" width="40.7109375" customWidth="1"/>
    <col min="4" max="4" width="26.7109375" customWidth="1"/>
    <col min="5" max="5" width="14.7109375" customWidth="1"/>
  </cols>
  <sheetData>
    <row r="1" spans="1:5" ht="3" customHeight="1" thickBot="1" x14ac:dyDescent="0.3"/>
    <row r="2" spans="1:5" ht="63.75" customHeight="1" x14ac:dyDescent="0.25">
      <c r="A2" s="127"/>
      <c r="B2" s="259"/>
      <c r="C2" s="128"/>
      <c r="D2" s="128"/>
      <c r="E2" s="129"/>
    </row>
    <row r="3" spans="1:5" ht="18.75" x14ac:dyDescent="0.25">
      <c r="A3" s="689" t="s">
        <v>62</v>
      </c>
      <c r="B3" s="689"/>
      <c r="C3" s="689"/>
      <c r="D3" s="689"/>
      <c r="E3" s="689"/>
    </row>
    <row r="4" spans="1:5" ht="18.75" x14ac:dyDescent="0.25">
      <c r="A4" s="689" t="str">
        <f>+'Numeral 2'!A3:E3</f>
        <v>Dirección Administrativa</v>
      </c>
      <c r="B4" s="689"/>
      <c r="C4" s="689"/>
      <c r="D4" s="689"/>
      <c r="E4" s="689"/>
    </row>
    <row r="5" spans="1:5" ht="15.75" customHeight="1" x14ac:dyDescent="0.25">
      <c r="A5" s="690" t="s">
        <v>63</v>
      </c>
      <c r="B5" s="691"/>
      <c r="C5" s="692" t="s">
        <v>133</v>
      </c>
      <c r="D5" s="693"/>
      <c r="E5" s="694"/>
    </row>
    <row r="6" spans="1:5" ht="15.75" customHeight="1" x14ac:dyDescent="0.25">
      <c r="A6" s="504" t="s">
        <v>135</v>
      </c>
      <c r="B6" s="486"/>
      <c r="C6" s="486"/>
      <c r="D6" s="486"/>
      <c r="E6" s="508"/>
    </row>
    <row r="7" spans="1:5" ht="15.75" x14ac:dyDescent="0.25">
      <c r="A7" s="498" t="str">
        <f>+'Numeral 2'!A6:E6</f>
        <v>Encargado de Dirección: Licda. Lubia Carolina Bran Toledo</v>
      </c>
      <c r="B7" s="499"/>
      <c r="C7" s="499"/>
      <c r="D7" s="499"/>
      <c r="E7" s="500"/>
    </row>
    <row r="8" spans="1:5" ht="15.75" x14ac:dyDescent="0.25">
      <c r="A8" s="498" t="str">
        <f>+'Numeral 2'!A7:E7</f>
        <v>Responsable de Actualización de la información:  Brenda Lily Valdez Padilla</v>
      </c>
      <c r="B8" s="499"/>
      <c r="C8" s="499"/>
      <c r="D8" s="499"/>
      <c r="E8" s="500"/>
    </row>
    <row r="9" spans="1:5" ht="15.75" x14ac:dyDescent="0.25">
      <c r="A9" s="498" t="str">
        <f>+'Numeral 2'!A8:E8</f>
        <v>Mes de Actualización: Febrero 2023</v>
      </c>
      <c r="B9" s="499"/>
      <c r="C9" s="499"/>
      <c r="D9" s="499"/>
      <c r="E9" s="500"/>
    </row>
    <row r="10" spans="1:5" ht="15.75" x14ac:dyDescent="0.25">
      <c r="A10" s="498" t="s">
        <v>200</v>
      </c>
      <c r="B10" s="499"/>
      <c r="C10" s="499"/>
      <c r="D10" s="499"/>
      <c r="E10" s="500"/>
    </row>
    <row r="11" spans="1:5" ht="87" customHeight="1" x14ac:dyDescent="0.25">
      <c r="A11" s="695" t="s">
        <v>204</v>
      </c>
      <c r="B11" s="696"/>
      <c r="C11" s="696"/>
      <c r="D11" s="696"/>
      <c r="E11" s="697"/>
    </row>
    <row r="12" spans="1:5" ht="44.25" customHeight="1" x14ac:dyDescent="0.25">
      <c r="A12" s="130" t="s">
        <v>105</v>
      </c>
      <c r="B12" s="78" t="s">
        <v>49</v>
      </c>
      <c r="C12" s="78" t="s">
        <v>42</v>
      </c>
      <c r="D12" s="78" t="s">
        <v>15</v>
      </c>
      <c r="E12" s="131" t="s">
        <v>16</v>
      </c>
    </row>
    <row r="13" spans="1:5" ht="21" customHeight="1" x14ac:dyDescent="0.25">
      <c r="A13" s="132"/>
      <c r="B13" s="10"/>
      <c r="C13" s="10"/>
      <c r="D13" s="10"/>
      <c r="E13" s="133"/>
    </row>
    <row r="14" spans="1:5" ht="18.75" customHeight="1" x14ac:dyDescent="0.25">
      <c r="A14" s="14"/>
      <c r="B14" s="15"/>
      <c r="C14" s="15"/>
      <c r="D14" s="15"/>
      <c r="E14" s="16"/>
    </row>
    <row r="15" spans="1:5" ht="26.25" customHeight="1" x14ac:dyDescent="0.25">
      <c r="A15" s="14"/>
      <c r="B15" s="514" t="s">
        <v>196</v>
      </c>
      <c r="C15" s="515"/>
      <c r="D15" s="516"/>
      <c r="E15" s="16"/>
    </row>
    <row r="16" spans="1:5" x14ac:dyDescent="0.25">
      <c r="A16" s="14"/>
      <c r="B16" s="15"/>
      <c r="C16" s="15"/>
      <c r="D16" s="15"/>
      <c r="E16" s="16"/>
    </row>
    <row r="17" spans="1:11" x14ac:dyDescent="0.25">
      <c r="A17" s="14"/>
      <c r="B17" s="15"/>
      <c r="C17" s="15"/>
      <c r="D17" s="15"/>
      <c r="E17" s="16"/>
    </row>
    <row r="18" spans="1:11" ht="15.75" thickBot="1" x14ac:dyDescent="0.3">
      <c r="A18" s="11"/>
      <c r="B18" s="12"/>
      <c r="C18" s="12"/>
      <c r="D18" s="12"/>
      <c r="E18" s="13"/>
    </row>
    <row r="19" spans="1:11" x14ac:dyDescent="0.25">
      <c r="A19" s="134"/>
      <c r="B19" s="85"/>
      <c r="C19" s="85"/>
      <c r="D19" s="85"/>
      <c r="E19" s="135"/>
    </row>
    <row r="20" spans="1:11" ht="39" customHeight="1" x14ac:dyDescent="0.25">
      <c r="A20" s="698" t="s">
        <v>205</v>
      </c>
      <c r="B20" s="699"/>
      <c r="C20" s="699"/>
      <c r="D20" s="699"/>
      <c r="E20" s="700"/>
    </row>
    <row r="21" spans="1:11" x14ac:dyDescent="0.25">
      <c r="A21" s="134"/>
      <c r="B21" s="85"/>
      <c r="C21" s="85"/>
      <c r="D21" s="85"/>
      <c r="E21" s="135"/>
    </row>
    <row r="22" spans="1:11" ht="15.75" x14ac:dyDescent="0.25">
      <c r="A22" s="136" t="s">
        <v>70</v>
      </c>
      <c r="B22" s="85"/>
      <c r="C22" s="517" t="s">
        <v>193</v>
      </c>
      <c r="D22" s="518"/>
      <c r="E22" s="519"/>
    </row>
    <row r="23" spans="1:11" s="59" customFormat="1" ht="15.75" x14ac:dyDescent="0.25">
      <c r="A23" s="136"/>
      <c r="C23" s="509"/>
      <c r="D23" s="509"/>
      <c r="E23" s="510"/>
      <c r="K23" s="66"/>
    </row>
    <row r="24" spans="1:11" s="59" customFormat="1" ht="15.75" x14ac:dyDescent="0.25">
      <c r="A24" s="137"/>
      <c r="C24" s="509"/>
      <c r="D24" s="509"/>
      <c r="E24" s="510"/>
      <c r="F24"/>
      <c r="K24" s="66"/>
    </row>
    <row r="25" spans="1:11" s="59" customFormat="1" x14ac:dyDescent="0.25">
      <c r="A25" s="137"/>
      <c r="C25" s="61"/>
      <c r="D25" s="61"/>
      <c r="E25" s="138"/>
      <c r="F25" s="61"/>
      <c r="G25" s="61"/>
      <c r="K25" s="66"/>
    </row>
    <row r="26" spans="1:11" ht="15.75" thickBot="1" x14ac:dyDescent="0.3">
      <c r="A26" s="139"/>
      <c r="B26" s="140"/>
      <c r="C26" s="140"/>
      <c r="D26" s="140"/>
      <c r="E26" s="141"/>
    </row>
  </sheetData>
  <mergeCells count="15">
    <mergeCell ref="C23:E23"/>
    <mergeCell ref="C24:E24"/>
    <mergeCell ref="A8:E8"/>
    <mergeCell ref="A9:E9"/>
    <mergeCell ref="A10:E10"/>
    <mergeCell ref="A11:E11"/>
    <mergeCell ref="B15:D15"/>
    <mergeCell ref="C22:E22"/>
    <mergeCell ref="A20:E20"/>
    <mergeCell ref="A7:E7"/>
    <mergeCell ref="A3:E3"/>
    <mergeCell ref="A4:E4"/>
    <mergeCell ref="A5:B5"/>
    <mergeCell ref="C5:E5"/>
    <mergeCell ref="A6:E6"/>
  </mergeCells>
  <printOptions horizontalCentered="1" verticalCentered="1"/>
  <pageMargins left="0.39370078740157483" right="0.19685039370078741" top="0.17" bottom="0.39370078740157483" header="0.31496062992125984" footer="0.31496062992125984"/>
  <pageSetup scale="8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I17"/>
  <sheetViews>
    <sheetView view="pageBreakPreview" topLeftCell="A7" zoomScale="70" zoomScaleNormal="60" zoomScaleSheetLayoutView="70" workbookViewId="0">
      <selection activeCell="B1" sqref="B1"/>
    </sheetView>
  </sheetViews>
  <sheetFormatPr baseColWidth="10" defaultRowHeight="15" x14ac:dyDescent="0.25"/>
  <cols>
    <col min="1" max="1" width="5.140625" customWidth="1"/>
    <col min="2" max="2" width="20.5703125" customWidth="1"/>
    <col min="3" max="3" width="28" customWidth="1"/>
    <col min="4" max="4" width="45.28515625" customWidth="1"/>
    <col min="5" max="5" width="24.85546875" customWidth="1"/>
    <col min="6" max="6" width="25.28515625" customWidth="1"/>
    <col min="7" max="7" width="18.28515625" customWidth="1"/>
    <col min="8" max="8" width="20" customWidth="1"/>
    <col min="9" max="9" width="21.42578125" customWidth="1"/>
  </cols>
  <sheetData>
    <row r="1" spans="1:9" ht="66" customHeight="1" x14ac:dyDescent="0.25">
      <c r="A1" s="102"/>
      <c r="B1" s="103"/>
      <c r="C1" s="255"/>
      <c r="D1" s="103"/>
      <c r="E1" s="103"/>
      <c r="F1" s="103"/>
      <c r="G1" s="103"/>
      <c r="H1" s="103"/>
      <c r="I1" s="104"/>
    </row>
    <row r="2" spans="1:9" ht="18.75" x14ac:dyDescent="0.25">
      <c r="A2" s="708" t="s">
        <v>62</v>
      </c>
      <c r="B2" s="478"/>
      <c r="C2" s="478"/>
      <c r="D2" s="478"/>
      <c r="E2" s="478"/>
      <c r="F2" s="478"/>
      <c r="G2" s="478"/>
      <c r="H2" s="478"/>
      <c r="I2" s="709"/>
    </row>
    <row r="3" spans="1:9" ht="18.75" x14ac:dyDescent="0.25">
      <c r="A3" s="708" t="str">
        <f>+'Numeral 2'!A3:E3</f>
        <v>Dirección Administrativa</v>
      </c>
      <c r="B3" s="478"/>
      <c r="C3" s="478"/>
      <c r="D3" s="478"/>
      <c r="E3" s="478"/>
      <c r="F3" s="478"/>
      <c r="G3" s="478"/>
      <c r="H3" s="478"/>
      <c r="I3" s="709"/>
    </row>
    <row r="4" spans="1:9" ht="15.75" customHeight="1" x14ac:dyDescent="0.25">
      <c r="A4" s="710" t="s">
        <v>63</v>
      </c>
      <c r="B4" s="711"/>
      <c r="C4" s="711"/>
      <c r="D4" s="712"/>
      <c r="E4" s="713" t="s">
        <v>133</v>
      </c>
      <c r="F4" s="711"/>
      <c r="G4" s="711"/>
      <c r="H4" s="711"/>
      <c r="I4" s="714"/>
    </row>
    <row r="5" spans="1:9" ht="18.75" x14ac:dyDescent="0.25">
      <c r="A5" s="701" t="s">
        <v>135</v>
      </c>
      <c r="B5" s="475"/>
      <c r="C5" s="475"/>
      <c r="D5" s="475"/>
      <c r="E5" s="475"/>
      <c r="F5" s="475"/>
      <c r="G5" s="475"/>
      <c r="H5" s="475"/>
      <c r="I5" s="702"/>
    </row>
    <row r="6" spans="1:9" ht="18.75" x14ac:dyDescent="0.25">
      <c r="A6" s="701" t="str">
        <f>+'Numeral 2'!A6:E6</f>
        <v>Encargado de Dirección: Licda. Lubia Carolina Bran Toledo</v>
      </c>
      <c r="B6" s="475"/>
      <c r="C6" s="475"/>
      <c r="D6" s="475"/>
      <c r="E6" s="475"/>
      <c r="F6" s="475"/>
      <c r="G6" s="475"/>
      <c r="H6" s="475"/>
      <c r="I6" s="702"/>
    </row>
    <row r="7" spans="1:9" ht="18.75" x14ac:dyDescent="0.25">
      <c r="A7" s="701" t="str">
        <f>+'Numeral 2'!A7:E7</f>
        <v>Responsable de Actualización de la información:  Brenda Lily Valdez Padilla</v>
      </c>
      <c r="B7" s="475"/>
      <c r="C7" s="475"/>
      <c r="D7" s="475"/>
      <c r="E7" s="475"/>
      <c r="F7" s="475"/>
      <c r="G7" s="475"/>
      <c r="H7" s="475"/>
      <c r="I7" s="702"/>
    </row>
    <row r="8" spans="1:9" ht="18.75" x14ac:dyDescent="0.25">
      <c r="A8" s="701" t="str">
        <f>+'Numeral 14 Administración'!A8:E8</f>
        <v>Mes de Actualización: Febrero 2023</v>
      </c>
      <c r="B8" s="475"/>
      <c r="C8" s="475"/>
      <c r="D8" s="475"/>
      <c r="E8" s="475"/>
      <c r="F8" s="475"/>
      <c r="G8" s="475"/>
      <c r="H8" s="475"/>
      <c r="I8" s="702"/>
    </row>
    <row r="9" spans="1:9" ht="18.75" x14ac:dyDescent="0.25">
      <c r="A9" s="252" t="s">
        <v>111</v>
      </c>
      <c r="B9" s="253"/>
      <c r="C9" s="253"/>
      <c r="D9" s="253"/>
      <c r="E9" s="253"/>
      <c r="F9" s="253"/>
      <c r="G9" s="253"/>
      <c r="H9" s="253"/>
      <c r="I9" s="254"/>
    </row>
    <row r="10" spans="1:9" ht="28.5" customHeight="1" x14ac:dyDescent="0.3">
      <c r="A10" s="703" t="s">
        <v>110</v>
      </c>
      <c r="B10" s="704"/>
      <c r="C10" s="704"/>
      <c r="D10" s="704"/>
      <c r="E10" s="704"/>
      <c r="F10" s="704"/>
      <c r="G10" s="704"/>
      <c r="H10" s="704"/>
      <c r="I10" s="705"/>
    </row>
    <row r="11" spans="1:9" ht="65.25" customHeight="1" x14ac:dyDescent="0.25">
      <c r="A11" s="99" t="s">
        <v>21</v>
      </c>
      <c r="B11" s="101" t="s">
        <v>32</v>
      </c>
      <c r="C11" s="98" t="s">
        <v>53</v>
      </c>
      <c r="D11" s="98" t="s">
        <v>54</v>
      </c>
      <c r="E11" s="98" t="s">
        <v>55</v>
      </c>
      <c r="F11" s="98" t="s">
        <v>47</v>
      </c>
      <c r="G11" s="98" t="s">
        <v>16</v>
      </c>
      <c r="H11" s="100" t="s">
        <v>109</v>
      </c>
      <c r="I11" s="105" t="s">
        <v>128</v>
      </c>
    </row>
    <row r="12" spans="1:9" ht="188.25" customHeight="1" x14ac:dyDescent="0.25">
      <c r="A12" s="106">
        <v>1</v>
      </c>
      <c r="B12" s="18" t="s">
        <v>165</v>
      </c>
      <c r="C12" s="184" t="s">
        <v>164</v>
      </c>
      <c r="D12" s="185" t="s">
        <v>166</v>
      </c>
      <c r="E12" s="187" t="s">
        <v>127</v>
      </c>
      <c r="F12" s="95" t="s">
        <v>167</v>
      </c>
      <c r="G12" s="96">
        <v>30000</v>
      </c>
      <c r="H12" s="97" t="s">
        <v>242</v>
      </c>
      <c r="I12" s="107" t="s">
        <v>243</v>
      </c>
    </row>
    <row r="13" spans="1:9" ht="18.75" x14ac:dyDescent="0.3">
      <c r="A13" s="108"/>
      <c r="B13" s="28"/>
      <c r="C13" s="28"/>
      <c r="D13" s="28"/>
      <c r="E13" s="28"/>
      <c r="F13" s="28"/>
      <c r="G13" s="28"/>
      <c r="H13" s="28"/>
      <c r="I13" s="109"/>
    </row>
    <row r="14" spans="1:9" ht="18.75" x14ac:dyDescent="0.3">
      <c r="A14" s="108"/>
      <c r="B14" s="28"/>
      <c r="C14" s="28"/>
      <c r="D14" s="28"/>
      <c r="E14" s="28"/>
      <c r="F14" s="28"/>
      <c r="G14" s="28"/>
      <c r="H14" s="28"/>
      <c r="I14" s="109"/>
    </row>
    <row r="15" spans="1:9" ht="18.75" x14ac:dyDescent="0.3">
      <c r="A15" s="108"/>
      <c r="B15" s="28"/>
      <c r="C15" s="28"/>
      <c r="D15" s="28"/>
      <c r="E15" s="28"/>
      <c r="F15" s="28"/>
      <c r="G15" s="28"/>
      <c r="H15" s="28"/>
      <c r="I15" s="109"/>
    </row>
    <row r="16" spans="1:9" ht="18.75" x14ac:dyDescent="0.3">
      <c r="A16" s="108"/>
      <c r="B16" s="28"/>
      <c r="C16" s="28"/>
      <c r="D16" s="28"/>
      <c r="E16" s="28"/>
      <c r="F16" s="28"/>
      <c r="G16" s="28"/>
      <c r="H16" s="28"/>
      <c r="I16" s="109"/>
    </row>
    <row r="17" spans="1:9" s="80" customFormat="1" ht="24" thickBot="1" x14ac:dyDescent="0.4">
      <c r="A17" s="173"/>
      <c r="B17" s="175" t="s">
        <v>70</v>
      </c>
      <c r="C17" s="176"/>
      <c r="D17" s="176"/>
      <c r="E17" s="176"/>
      <c r="F17" s="706" t="s">
        <v>69</v>
      </c>
      <c r="G17" s="707"/>
      <c r="H17" s="707"/>
      <c r="I17" s="174"/>
    </row>
  </sheetData>
  <mergeCells count="10">
    <mergeCell ref="A2:I2"/>
    <mergeCell ref="A3:I3"/>
    <mergeCell ref="A4:D4"/>
    <mergeCell ref="E4:I4"/>
    <mergeCell ref="A5:I5"/>
    <mergeCell ref="A7:I7"/>
    <mergeCell ref="A8:I8"/>
    <mergeCell ref="A10:I10"/>
    <mergeCell ref="F17:H17"/>
    <mergeCell ref="A6:I6"/>
  </mergeCells>
  <printOptions horizontalCentered="1" verticalCentered="1"/>
  <pageMargins left="0.23622047244094491" right="0.23622047244094491" top="0.74803149606299213" bottom="0.74803149606299213" header="0.31496062992125984" footer="0.31496062992125984"/>
  <pageSetup scale="59" fitToHeight="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I23"/>
  <sheetViews>
    <sheetView zoomScale="80" zoomScaleNormal="80" workbookViewId="0"/>
  </sheetViews>
  <sheetFormatPr baseColWidth="10" defaultRowHeight="15" x14ac:dyDescent="0.25"/>
  <cols>
    <col min="2" max="2" width="12.7109375" customWidth="1"/>
    <col min="3" max="3" width="13.140625" customWidth="1"/>
    <col min="4" max="4" width="15.28515625" customWidth="1"/>
    <col min="5" max="6" width="30.7109375" customWidth="1"/>
    <col min="7" max="7" width="16" customWidth="1"/>
    <col min="8" max="8" width="20.7109375" customWidth="1"/>
    <col min="9" max="9" width="16.7109375" customWidth="1"/>
  </cols>
  <sheetData>
    <row r="1" spans="1:9" ht="67.5" customHeight="1" x14ac:dyDescent="0.25">
      <c r="A1" s="102"/>
      <c r="B1" s="103"/>
      <c r="C1" s="103"/>
      <c r="D1" s="251"/>
      <c r="E1" s="103"/>
      <c r="F1" s="103"/>
      <c r="G1" s="103"/>
      <c r="H1" s="103"/>
      <c r="I1" s="104"/>
    </row>
    <row r="2" spans="1:9" ht="18.75" x14ac:dyDescent="0.25">
      <c r="A2" s="721" t="s">
        <v>62</v>
      </c>
      <c r="B2" s="473"/>
      <c r="C2" s="473"/>
      <c r="D2" s="473"/>
      <c r="E2" s="473"/>
      <c r="F2" s="473"/>
      <c r="G2" s="473"/>
      <c r="H2" s="473"/>
      <c r="I2" s="722"/>
    </row>
    <row r="3" spans="1:9" ht="18.75" x14ac:dyDescent="0.25">
      <c r="A3" s="721" t="str">
        <f>+'Numeral 2'!A3:E3</f>
        <v>Dirección Administrativa</v>
      </c>
      <c r="B3" s="473"/>
      <c r="C3" s="473"/>
      <c r="D3" s="473"/>
      <c r="E3" s="473"/>
      <c r="F3" s="473"/>
      <c r="G3" s="473"/>
      <c r="H3" s="473"/>
      <c r="I3" s="722"/>
    </row>
    <row r="4" spans="1:9" ht="15.75" customHeight="1" x14ac:dyDescent="0.25">
      <c r="A4" s="498" t="s">
        <v>63</v>
      </c>
      <c r="B4" s="499"/>
      <c r="C4" s="499"/>
      <c r="D4" s="499"/>
      <c r="E4" s="499"/>
      <c r="F4" s="499" t="s">
        <v>133</v>
      </c>
      <c r="G4" s="499"/>
      <c r="H4" s="499"/>
      <c r="I4" s="500"/>
    </row>
    <row r="5" spans="1:9" ht="15.75" x14ac:dyDescent="0.25">
      <c r="A5" s="725" t="s">
        <v>135</v>
      </c>
      <c r="B5" s="541"/>
      <c r="C5" s="541"/>
      <c r="D5" s="541"/>
      <c r="E5" s="541"/>
      <c r="F5" s="541"/>
      <c r="G5" s="541"/>
      <c r="H5" s="541"/>
      <c r="I5" s="726"/>
    </row>
    <row r="6" spans="1:9" ht="15.75" x14ac:dyDescent="0.25">
      <c r="A6" s="725" t="str">
        <f>+'Numeral 2'!A6:E6</f>
        <v>Encargado de Dirección: Licda. Lubia Carolina Bran Toledo</v>
      </c>
      <c r="B6" s="541"/>
      <c r="C6" s="541"/>
      <c r="D6" s="541"/>
      <c r="E6" s="541"/>
      <c r="F6" s="541"/>
      <c r="G6" s="541"/>
      <c r="H6" s="541"/>
      <c r="I6" s="726"/>
    </row>
    <row r="7" spans="1:9" ht="15.75" x14ac:dyDescent="0.25">
      <c r="A7" s="725" t="str">
        <f>+'Numeral 2'!A7:E7</f>
        <v>Responsable de Actualización de la información:  Brenda Lily Valdez Padilla</v>
      </c>
      <c r="B7" s="541"/>
      <c r="C7" s="541"/>
      <c r="D7" s="541"/>
      <c r="E7" s="541"/>
      <c r="F7" s="541"/>
      <c r="G7" s="541"/>
      <c r="H7" s="541"/>
      <c r="I7" s="726"/>
    </row>
    <row r="8" spans="1:9" ht="15.75" x14ac:dyDescent="0.25">
      <c r="A8" s="725" t="str">
        <f>+'Numeral 19 Administración'!A8:I8</f>
        <v>Mes de Actualización: Febrero 2023</v>
      </c>
      <c r="B8" s="541"/>
      <c r="C8" s="541"/>
      <c r="D8" s="541"/>
      <c r="E8" s="541"/>
      <c r="F8" s="541"/>
      <c r="G8" s="541"/>
      <c r="H8" s="541"/>
      <c r="I8" s="726"/>
    </row>
    <row r="9" spans="1:9" ht="15.75" x14ac:dyDescent="0.25">
      <c r="A9" s="725" t="s">
        <v>112</v>
      </c>
      <c r="B9" s="541"/>
      <c r="C9" s="541"/>
      <c r="D9" s="541"/>
      <c r="E9" s="541"/>
      <c r="F9" s="541"/>
      <c r="G9" s="541"/>
      <c r="H9" s="541"/>
      <c r="I9" s="726"/>
    </row>
    <row r="10" spans="1:9" ht="31.5" customHeight="1" x14ac:dyDescent="0.35">
      <c r="A10" s="723" t="s">
        <v>58</v>
      </c>
      <c r="B10" s="542"/>
      <c r="C10" s="542"/>
      <c r="D10" s="542"/>
      <c r="E10" s="542"/>
      <c r="F10" s="542"/>
      <c r="G10" s="542"/>
      <c r="H10" s="542"/>
      <c r="I10" s="724"/>
    </row>
    <row r="11" spans="1:9" ht="38.25" customHeight="1" x14ac:dyDescent="0.25">
      <c r="A11" s="144" t="s">
        <v>21</v>
      </c>
      <c r="B11" s="83" t="s">
        <v>45</v>
      </c>
      <c r="C11" s="83" t="s">
        <v>50</v>
      </c>
      <c r="D11" s="83" t="s">
        <v>46</v>
      </c>
      <c r="E11" s="83" t="s">
        <v>49</v>
      </c>
      <c r="F11" s="83" t="s">
        <v>47</v>
      </c>
      <c r="G11" s="83" t="s">
        <v>48</v>
      </c>
      <c r="H11" s="83" t="s">
        <v>15</v>
      </c>
      <c r="I11" s="145" t="s">
        <v>33</v>
      </c>
    </row>
    <row r="12" spans="1:9" x14ac:dyDescent="0.25">
      <c r="A12" s="146"/>
      <c r="B12" s="58"/>
      <c r="C12" s="58"/>
      <c r="D12" s="58"/>
      <c r="E12" s="58"/>
      <c r="F12" s="58"/>
      <c r="G12" s="58"/>
      <c r="H12" s="58"/>
      <c r="I12" s="147"/>
    </row>
    <row r="13" spans="1:9" x14ac:dyDescent="0.25">
      <c r="A13" s="146"/>
      <c r="B13" s="58"/>
      <c r="C13" s="58"/>
      <c r="D13" s="58"/>
      <c r="E13" s="58"/>
      <c r="F13" s="58"/>
      <c r="G13" s="58"/>
      <c r="H13" s="58"/>
      <c r="I13" s="147"/>
    </row>
    <row r="14" spans="1:9" ht="38.25" customHeight="1" x14ac:dyDescent="0.25">
      <c r="A14" s="718" t="s">
        <v>126</v>
      </c>
      <c r="B14" s="719"/>
      <c r="C14" s="719"/>
      <c r="D14" s="719"/>
      <c r="E14" s="719"/>
      <c r="F14" s="719"/>
      <c r="G14" s="719"/>
      <c r="H14" s="719"/>
      <c r="I14" s="720"/>
    </row>
    <row r="15" spans="1:9" s="49" customFormat="1" ht="15.75" x14ac:dyDescent="0.25">
      <c r="A15" s="148"/>
      <c r="B15" s="51"/>
      <c r="C15" s="52"/>
      <c r="D15" s="53"/>
      <c r="E15" s="56"/>
      <c r="F15" s="54"/>
      <c r="G15" s="55"/>
      <c r="H15" s="57"/>
      <c r="I15" s="149"/>
    </row>
    <row r="16" spans="1:9" x14ac:dyDescent="0.25">
      <c r="A16" s="150"/>
      <c r="I16" s="151"/>
    </row>
    <row r="17" spans="1:9" x14ac:dyDescent="0.25">
      <c r="A17" s="150"/>
      <c r="I17" s="151"/>
    </row>
    <row r="18" spans="1:9" x14ac:dyDescent="0.25">
      <c r="A18" s="150"/>
      <c r="I18" s="151"/>
    </row>
    <row r="19" spans="1:9" x14ac:dyDescent="0.25">
      <c r="A19" s="150"/>
      <c r="I19" s="151"/>
    </row>
    <row r="20" spans="1:9" ht="15.75" x14ac:dyDescent="0.25">
      <c r="A20" s="715" t="s">
        <v>70</v>
      </c>
      <c r="B20" s="716"/>
      <c r="F20" s="518" t="s">
        <v>194</v>
      </c>
      <c r="G20" s="518"/>
      <c r="H20" s="518"/>
      <c r="I20" s="151"/>
    </row>
    <row r="21" spans="1:9" ht="15.75" x14ac:dyDescent="0.25">
      <c r="A21" s="150"/>
      <c r="F21" s="509"/>
      <c r="G21" s="509"/>
      <c r="H21" s="509"/>
      <c r="I21" s="151"/>
    </row>
    <row r="22" spans="1:9" s="80" customFormat="1" ht="15.75" x14ac:dyDescent="0.25">
      <c r="A22" s="715"/>
      <c r="B22" s="716"/>
      <c r="C22" s="79"/>
      <c r="E22" s="79"/>
      <c r="F22" s="509"/>
      <c r="G22" s="509"/>
      <c r="H22" s="509"/>
      <c r="I22" s="110"/>
    </row>
    <row r="23" spans="1:9" s="80" customFormat="1" ht="16.5" thickBot="1" x14ac:dyDescent="0.3">
      <c r="A23" s="111"/>
      <c r="B23" s="112"/>
      <c r="C23" s="113"/>
      <c r="D23" s="113"/>
      <c r="E23" s="113"/>
      <c r="F23" s="717"/>
      <c r="G23" s="717"/>
      <c r="H23" s="112"/>
      <c r="I23" s="114"/>
    </row>
  </sheetData>
  <mergeCells count="17">
    <mergeCell ref="A14:I14"/>
    <mergeCell ref="A3:I3"/>
    <mergeCell ref="A2:I2"/>
    <mergeCell ref="F4:I4"/>
    <mergeCell ref="A10:I10"/>
    <mergeCell ref="A9:I9"/>
    <mergeCell ref="A8:I8"/>
    <mergeCell ref="A7:I7"/>
    <mergeCell ref="A6:I6"/>
    <mergeCell ref="A5:I5"/>
    <mergeCell ref="A4:E4"/>
    <mergeCell ref="F22:H22"/>
    <mergeCell ref="A20:B20"/>
    <mergeCell ref="F21:H21"/>
    <mergeCell ref="F20:H20"/>
    <mergeCell ref="F23:G23"/>
    <mergeCell ref="A22:B22"/>
  </mergeCells>
  <printOptions horizontalCentered="1" verticalCentered="1"/>
  <pageMargins left="0.70866141732283472" right="0.70866141732283472" top="0.74803149606299213" bottom="0.74803149606299213" header="0.31496062992125984" footer="0.31496062992125984"/>
  <pageSetup scale="72" fitToHeight="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I27"/>
  <sheetViews>
    <sheetView tabSelected="1" view="pageBreakPreview" topLeftCell="A13" zoomScaleNormal="100" zoomScaleSheetLayoutView="100" workbookViewId="0">
      <selection activeCell="G12" sqref="G12:H14"/>
    </sheetView>
  </sheetViews>
  <sheetFormatPr baseColWidth="10" defaultRowHeight="15" x14ac:dyDescent="0.25"/>
  <cols>
    <col min="1" max="1" width="13.28515625" style="155" customWidth="1"/>
    <col min="2" max="2" width="34.28515625" customWidth="1"/>
    <col min="3" max="3" width="19.85546875" bestFit="1" customWidth="1"/>
    <col min="4" max="4" width="12.28515625" bestFit="1" customWidth="1"/>
    <col min="5" max="5" width="12" bestFit="1" customWidth="1"/>
    <col min="6" max="6" width="13.140625" customWidth="1"/>
    <col min="7" max="7" width="10.28515625" customWidth="1"/>
    <col min="8" max="8" width="8.42578125" customWidth="1"/>
    <col min="9" max="9" width="11" customWidth="1"/>
  </cols>
  <sheetData>
    <row r="1" spans="1:9" ht="61.5" customHeight="1" x14ac:dyDescent="0.25">
      <c r="A1" s="234"/>
      <c r="B1" s="258"/>
      <c r="C1" s="258"/>
      <c r="D1" s="258"/>
      <c r="E1" s="258"/>
      <c r="F1" s="258"/>
      <c r="G1" s="258"/>
      <c r="H1" s="258"/>
      <c r="I1" s="258"/>
    </row>
    <row r="2" spans="1:9" ht="15.75" x14ac:dyDescent="0.25">
      <c r="A2" s="737" t="s">
        <v>62</v>
      </c>
      <c r="B2" s="737"/>
      <c r="C2" s="737"/>
      <c r="D2" s="737"/>
      <c r="E2" s="737"/>
      <c r="F2" s="737"/>
      <c r="G2" s="737"/>
      <c r="H2" s="737"/>
      <c r="I2" s="737"/>
    </row>
    <row r="3" spans="1:9" ht="15.75" customHeight="1" x14ac:dyDescent="0.25">
      <c r="A3" s="738" t="str">
        <f>+'Numeral 2'!A3:E3</f>
        <v>Dirección Administrativa</v>
      </c>
      <c r="B3" s="738"/>
      <c r="C3" s="738"/>
      <c r="D3" s="738"/>
      <c r="E3" s="738"/>
      <c r="F3" s="738"/>
      <c r="G3" s="738"/>
      <c r="H3" s="738"/>
      <c r="I3" s="738"/>
    </row>
    <row r="4" spans="1:9" ht="16.5" customHeight="1" x14ac:dyDescent="0.25">
      <c r="A4" s="499" t="s">
        <v>63</v>
      </c>
      <c r="B4" s="499"/>
      <c r="C4" s="499"/>
      <c r="D4" s="499"/>
      <c r="E4" s="499"/>
      <c r="F4" s="499"/>
      <c r="G4" s="541" t="s">
        <v>133</v>
      </c>
      <c r="H4" s="541"/>
      <c r="I4" s="541"/>
    </row>
    <row r="5" spans="1:9" ht="15.75" x14ac:dyDescent="0.25">
      <c r="A5" s="541" t="s">
        <v>135</v>
      </c>
      <c r="B5" s="541"/>
      <c r="C5" s="541"/>
      <c r="D5" s="541"/>
      <c r="E5" s="541"/>
      <c r="F5" s="541"/>
      <c r="G5" s="541"/>
      <c r="H5" s="541"/>
      <c r="I5" s="541"/>
    </row>
    <row r="6" spans="1:9" ht="15.75" x14ac:dyDescent="0.25">
      <c r="A6" s="541" t="str">
        <f>+'Numeral 2'!A6:E6</f>
        <v>Encargado de Dirección: Licda. Lubia Carolina Bran Toledo</v>
      </c>
      <c r="B6" s="541"/>
      <c r="C6" s="541"/>
      <c r="D6" s="541"/>
      <c r="E6" s="541"/>
      <c r="F6" s="541"/>
      <c r="G6" s="541"/>
      <c r="H6" s="541"/>
      <c r="I6" s="541"/>
    </row>
    <row r="7" spans="1:9" ht="15.75" x14ac:dyDescent="0.25">
      <c r="A7" s="541" t="str">
        <f>+'Numeral 2'!A7:E7</f>
        <v>Responsable de Actualización de la información:  Brenda Lily Valdez Padilla</v>
      </c>
      <c r="B7" s="541"/>
      <c r="C7" s="541"/>
      <c r="D7" s="541"/>
      <c r="E7" s="541"/>
      <c r="F7" s="541"/>
      <c r="G7" s="541"/>
      <c r="H7" s="541"/>
      <c r="I7" s="541"/>
    </row>
    <row r="8" spans="1:9" ht="15.75" x14ac:dyDescent="0.25">
      <c r="A8" s="541" t="str">
        <f>+'Numeral 20 Administración'!A8:I8</f>
        <v>Mes de Actualización: Febrero 2023</v>
      </c>
      <c r="B8" s="541"/>
      <c r="C8" s="541"/>
      <c r="D8" s="541"/>
      <c r="E8" s="541"/>
      <c r="F8" s="541"/>
      <c r="G8" s="541"/>
      <c r="H8" s="541"/>
      <c r="I8" s="541"/>
    </row>
    <row r="9" spans="1:9" ht="15.75" x14ac:dyDescent="0.25">
      <c r="A9" s="541" t="s">
        <v>113</v>
      </c>
      <c r="B9" s="541"/>
      <c r="C9" s="541"/>
      <c r="D9" s="541"/>
      <c r="E9" s="541"/>
      <c r="F9" s="541"/>
      <c r="G9" s="541"/>
      <c r="H9" s="541"/>
      <c r="I9" s="541"/>
    </row>
    <row r="10" spans="1:9" ht="21" x14ac:dyDescent="0.35">
      <c r="A10" s="542" t="s">
        <v>151</v>
      </c>
      <c r="B10" s="542"/>
      <c r="C10" s="542"/>
      <c r="D10" s="542"/>
      <c r="E10" s="542"/>
      <c r="F10" s="542"/>
      <c r="G10" s="542"/>
      <c r="H10" s="542"/>
      <c r="I10" s="542"/>
    </row>
    <row r="11" spans="1:9" ht="30" x14ac:dyDescent="0.25">
      <c r="A11" s="84" t="s">
        <v>34</v>
      </c>
      <c r="B11" s="84" t="s">
        <v>44</v>
      </c>
      <c r="C11" s="84" t="s">
        <v>43</v>
      </c>
      <c r="D11" s="84" t="s">
        <v>30</v>
      </c>
      <c r="E11" s="84" t="s">
        <v>35</v>
      </c>
      <c r="F11" s="84" t="s">
        <v>84</v>
      </c>
      <c r="G11" s="741" t="s">
        <v>36</v>
      </c>
      <c r="H11" s="741"/>
      <c r="I11" s="84" t="s">
        <v>37</v>
      </c>
    </row>
    <row r="12" spans="1:9" s="49" customFormat="1" ht="64.5" customHeight="1" x14ac:dyDescent="0.25">
      <c r="A12" s="227">
        <v>44971</v>
      </c>
      <c r="B12" s="228" t="s">
        <v>328</v>
      </c>
      <c r="C12" s="186">
        <v>1</v>
      </c>
      <c r="D12" s="198">
        <v>2245</v>
      </c>
      <c r="E12" s="739">
        <f>D12+D13+D14</f>
        <v>9641.61</v>
      </c>
      <c r="F12" s="742">
        <v>111</v>
      </c>
      <c r="G12" s="744" t="s">
        <v>215</v>
      </c>
      <c r="H12" s="745"/>
      <c r="I12" s="742">
        <v>326445</v>
      </c>
    </row>
    <row r="13" spans="1:9" s="49" customFormat="1" ht="61.5" customHeight="1" x14ac:dyDescent="0.25">
      <c r="A13" s="227">
        <v>44971</v>
      </c>
      <c r="B13" s="228" t="s">
        <v>327</v>
      </c>
      <c r="C13" s="186">
        <v>1</v>
      </c>
      <c r="D13" s="198">
        <v>7162.79</v>
      </c>
      <c r="E13" s="740"/>
      <c r="F13" s="743"/>
      <c r="G13" s="746"/>
      <c r="H13" s="747"/>
      <c r="I13" s="743"/>
    </row>
    <row r="14" spans="1:9" s="49" customFormat="1" ht="66.75" customHeight="1" x14ac:dyDescent="0.25">
      <c r="A14" s="227">
        <v>44971</v>
      </c>
      <c r="B14" s="228" t="s">
        <v>329</v>
      </c>
      <c r="C14" s="186">
        <v>1</v>
      </c>
      <c r="D14" s="198">
        <v>233.82</v>
      </c>
      <c r="E14" s="740"/>
      <c r="F14" s="743"/>
      <c r="G14" s="746"/>
      <c r="H14" s="747"/>
      <c r="I14" s="743"/>
    </row>
    <row r="15" spans="1:9" s="49" customFormat="1" ht="75" customHeight="1" x14ac:dyDescent="0.25">
      <c r="A15" s="227">
        <v>44971</v>
      </c>
      <c r="B15" s="729" t="s">
        <v>332</v>
      </c>
      <c r="C15" s="186">
        <v>1</v>
      </c>
      <c r="D15" s="198">
        <v>2508.87</v>
      </c>
      <c r="E15" s="730">
        <f>D15+D16+D17+D18</f>
        <v>2667.87</v>
      </c>
      <c r="F15" s="731">
        <v>113</v>
      </c>
      <c r="G15" s="732" t="s">
        <v>188</v>
      </c>
      <c r="H15" s="732"/>
      <c r="I15" s="731">
        <v>9929290</v>
      </c>
    </row>
    <row r="16" spans="1:9" s="49" customFormat="1" ht="22.5" customHeight="1" x14ac:dyDescent="0.25">
      <c r="A16" s="227">
        <v>44971</v>
      </c>
      <c r="B16" s="729"/>
      <c r="C16" s="186">
        <v>1</v>
      </c>
      <c r="D16" s="198">
        <v>53</v>
      </c>
      <c r="E16" s="730"/>
      <c r="F16" s="731"/>
      <c r="G16" s="732"/>
      <c r="H16" s="732"/>
      <c r="I16" s="731"/>
    </row>
    <row r="17" spans="1:9" s="49" customFormat="1" ht="14.25" customHeight="1" x14ac:dyDescent="0.25">
      <c r="A17" s="227">
        <v>44971</v>
      </c>
      <c r="B17" s="729"/>
      <c r="C17" s="186">
        <v>1</v>
      </c>
      <c r="D17" s="198">
        <v>53</v>
      </c>
      <c r="E17" s="730"/>
      <c r="F17" s="731"/>
      <c r="G17" s="732"/>
      <c r="H17" s="732"/>
      <c r="I17" s="731"/>
    </row>
    <row r="18" spans="1:9" s="49" customFormat="1" ht="20.25" customHeight="1" x14ac:dyDescent="0.25">
      <c r="A18" s="227">
        <v>44971</v>
      </c>
      <c r="B18" s="729"/>
      <c r="C18" s="186">
        <v>1</v>
      </c>
      <c r="D18" s="198">
        <v>53</v>
      </c>
      <c r="E18" s="730"/>
      <c r="F18" s="731"/>
      <c r="G18" s="732"/>
      <c r="H18" s="732"/>
      <c r="I18" s="731"/>
    </row>
    <row r="19" spans="1:9" s="49" customFormat="1" ht="114.75" customHeight="1" x14ac:dyDescent="0.25">
      <c r="A19" s="229">
        <v>44971</v>
      </c>
      <c r="B19" s="228" t="s">
        <v>330</v>
      </c>
      <c r="C19" s="186">
        <v>1</v>
      </c>
      <c r="D19" s="198">
        <v>453</v>
      </c>
      <c r="E19" s="94">
        <f>+D19</f>
        <v>453</v>
      </c>
      <c r="F19" s="122">
        <v>113</v>
      </c>
      <c r="G19" s="735" t="s">
        <v>188</v>
      </c>
      <c r="H19" s="736"/>
      <c r="I19" s="122">
        <v>9929290</v>
      </c>
    </row>
    <row r="20" spans="1:9" s="49" customFormat="1" ht="51.75" customHeight="1" x14ac:dyDescent="0.25">
      <c r="A20" s="227">
        <v>44971</v>
      </c>
      <c r="B20" s="228" t="s">
        <v>331</v>
      </c>
      <c r="C20" s="186">
        <v>1</v>
      </c>
      <c r="D20" s="198">
        <v>150</v>
      </c>
      <c r="E20" s="121">
        <f>+D20</f>
        <v>150</v>
      </c>
      <c r="F20" s="122">
        <v>115</v>
      </c>
      <c r="G20" s="733" t="s">
        <v>189</v>
      </c>
      <c r="H20" s="734"/>
      <c r="I20" s="122">
        <v>2529416</v>
      </c>
    </row>
    <row r="21" spans="1:9" x14ac:dyDescent="0.25">
      <c r="A21" s="727" t="s">
        <v>149</v>
      </c>
      <c r="B21" s="727"/>
      <c r="C21" s="727"/>
      <c r="D21" s="727"/>
      <c r="E21" s="90">
        <f>SUM(E12:E20)</f>
        <v>12912.48</v>
      </c>
      <c r="F21" s="728"/>
      <c r="G21" s="728"/>
      <c r="H21" s="728"/>
      <c r="I21" s="728"/>
    </row>
    <row r="22" spans="1:9" x14ac:dyDescent="0.25">
      <c r="A22" s="233"/>
      <c r="B22" s="183"/>
      <c r="C22" s="183"/>
      <c r="D22" s="183"/>
      <c r="I22" s="44"/>
    </row>
    <row r="23" spans="1:9" x14ac:dyDescent="0.25">
      <c r="A23" s="234"/>
      <c r="E23" s="92"/>
      <c r="I23" s="86"/>
    </row>
    <row r="24" spans="1:9" s="80" customFormat="1" ht="15.75" x14ac:dyDescent="0.25">
      <c r="A24" s="234"/>
      <c r="B24"/>
      <c r="C24"/>
      <c r="D24" t="s">
        <v>195</v>
      </c>
      <c r="E24" s="93"/>
      <c r="I24" s="86"/>
    </row>
    <row r="25" spans="1:9" s="80" customFormat="1" ht="15.75" x14ac:dyDescent="0.25">
      <c r="A25" s="235" t="s">
        <v>70</v>
      </c>
      <c r="D25" s="79"/>
      <c r="E25" s="79" t="s">
        <v>69</v>
      </c>
      <c r="I25" s="87"/>
    </row>
    <row r="26" spans="1:9" s="80" customFormat="1" ht="15.75" x14ac:dyDescent="0.25">
      <c r="A26" s="236"/>
      <c r="B26" s="59"/>
      <c r="D26" s="79"/>
      <c r="I26" s="87"/>
    </row>
    <row r="27" spans="1:9" ht="15.75" x14ac:dyDescent="0.25">
      <c r="A27" s="235"/>
      <c r="B27" s="68"/>
      <c r="C27" s="88"/>
      <c r="D27" s="88"/>
      <c r="E27" s="88"/>
      <c r="F27" s="188"/>
      <c r="G27" s="188"/>
      <c r="H27" s="188"/>
      <c r="I27" s="89"/>
    </row>
  </sheetData>
  <mergeCells count="24">
    <mergeCell ref="E12:E14"/>
    <mergeCell ref="A7:I7"/>
    <mergeCell ref="A8:I8"/>
    <mergeCell ref="A10:I10"/>
    <mergeCell ref="A9:I9"/>
    <mergeCell ref="G11:H11"/>
    <mergeCell ref="I12:I14"/>
    <mergeCell ref="G12:H14"/>
    <mergeCell ref="F12:F14"/>
    <mergeCell ref="A2:I2"/>
    <mergeCell ref="A3:I3"/>
    <mergeCell ref="A5:I5"/>
    <mergeCell ref="A6:I6"/>
    <mergeCell ref="A4:F4"/>
    <mergeCell ref="G4:I4"/>
    <mergeCell ref="A21:D21"/>
    <mergeCell ref="F21:I21"/>
    <mergeCell ref="B15:B18"/>
    <mergeCell ref="E15:E18"/>
    <mergeCell ref="F15:F18"/>
    <mergeCell ref="I15:I18"/>
    <mergeCell ref="G15:H18"/>
    <mergeCell ref="G20:H20"/>
    <mergeCell ref="G19:H19"/>
  </mergeCells>
  <printOptions horizontalCentered="1" verticalCentered="1"/>
  <pageMargins left="0.25" right="0.25" top="0.76" bottom="0.27" header="0.3" footer="0.3"/>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7"/>
  <sheetViews>
    <sheetView zoomScale="90" zoomScaleNormal="90" workbookViewId="0">
      <selection activeCell="C21" sqref="C21"/>
    </sheetView>
  </sheetViews>
  <sheetFormatPr baseColWidth="10" defaultRowHeight="15" x14ac:dyDescent="0.25"/>
  <cols>
    <col min="1" max="1" width="6.28515625" customWidth="1"/>
    <col min="2" max="2" width="31.28515625" customWidth="1"/>
    <col min="3" max="3" width="20.42578125" customWidth="1"/>
    <col min="4" max="4" width="22.85546875" customWidth="1"/>
    <col min="5" max="5" width="18.28515625" customWidth="1"/>
    <col min="6" max="6" width="13.85546875" customWidth="1"/>
    <col min="8" max="8" width="16.42578125" customWidth="1"/>
    <col min="9" max="9" width="22.28515625" customWidth="1"/>
  </cols>
  <sheetData>
    <row r="1" spans="1:9" ht="95.25" customHeight="1" x14ac:dyDescent="0.25">
      <c r="A1" s="480"/>
      <c r="B1" s="480"/>
    </row>
    <row r="2" spans="1:9" ht="18.75" x14ac:dyDescent="0.25">
      <c r="A2" s="477" t="s">
        <v>62</v>
      </c>
      <c r="B2" s="478"/>
      <c r="C2" s="478"/>
      <c r="D2" s="478"/>
      <c r="E2" s="478"/>
      <c r="F2" s="478"/>
      <c r="G2" s="478"/>
      <c r="H2" s="478"/>
      <c r="I2" s="479"/>
    </row>
    <row r="3" spans="1:9" ht="18.75" x14ac:dyDescent="0.25">
      <c r="A3" s="477" t="s">
        <v>67</v>
      </c>
      <c r="B3" s="478"/>
      <c r="C3" s="478"/>
      <c r="D3" s="478"/>
      <c r="E3" s="478"/>
      <c r="F3" s="478"/>
      <c r="G3" s="478"/>
      <c r="H3" s="478"/>
      <c r="I3" s="479"/>
    </row>
    <row r="4" spans="1:9" ht="15.75" customHeight="1" x14ac:dyDescent="0.25">
      <c r="A4" s="485" t="s">
        <v>63</v>
      </c>
      <c r="B4" s="486"/>
      <c r="C4" s="487"/>
      <c r="D4" s="485" t="s">
        <v>64</v>
      </c>
      <c r="E4" s="486"/>
      <c r="F4" s="486"/>
      <c r="G4" s="486"/>
      <c r="H4" s="486"/>
      <c r="I4" s="487"/>
    </row>
    <row r="5" spans="1:9" ht="15.75" x14ac:dyDescent="0.25">
      <c r="A5" s="481" t="s">
        <v>65</v>
      </c>
      <c r="B5" s="482"/>
      <c r="C5" s="482"/>
      <c r="D5" s="482"/>
      <c r="E5" s="482"/>
      <c r="F5" s="482"/>
      <c r="G5" s="482"/>
      <c r="H5" s="482"/>
      <c r="I5" s="483"/>
    </row>
    <row r="6" spans="1:9" ht="15.75" x14ac:dyDescent="0.25">
      <c r="A6" s="481" t="s">
        <v>59</v>
      </c>
      <c r="B6" s="482"/>
      <c r="C6" s="482"/>
      <c r="D6" s="482"/>
      <c r="E6" s="482"/>
      <c r="F6" s="482"/>
      <c r="G6" s="482"/>
      <c r="H6" s="482"/>
      <c r="I6" s="483"/>
    </row>
    <row r="7" spans="1:9" ht="15.75" x14ac:dyDescent="0.25">
      <c r="A7" s="481" t="s">
        <v>60</v>
      </c>
      <c r="B7" s="482"/>
      <c r="C7" s="482"/>
      <c r="D7" s="482"/>
      <c r="E7" s="482"/>
      <c r="F7" s="482"/>
      <c r="G7" s="482"/>
      <c r="H7" s="482"/>
      <c r="I7" s="483"/>
    </row>
    <row r="8" spans="1:9" ht="15.75" x14ac:dyDescent="0.25">
      <c r="A8" s="481" t="s">
        <v>66</v>
      </c>
      <c r="B8" s="482"/>
      <c r="C8" s="482"/>
      <c r="D8" s="482"/>
      <c r="E8" s="482"/>
      <c r="F8" s="482"/>
      <c r="G8" s="482"/>
      <c r="H8" s="482"/>
      <c r="I8" s="483"/>
    </row>
    <row r="9" spans="1:9" ht="15.75" x14ac:dyDescent="0.25">
      <c r="A9" s="481" t="s">
        <v>61</v>
      </c>
      <c r="B9" s="482"/>
      <c r="C9" s="482"/>
      <c r="D9" s="482"/>
      <c r="E9" s="482"/>
      <c r="F9" s="482"/>
      <c r="G9" s="482"/>
      <c r="H9" s="482"/>
      <c r="I9" s="483"/>
    </row>
    <row r="10" spans="1:9" ht="15.75" x14ac:dyDescent="0.25">
      <c r="A10" s="20"/>
      <c r="B10" s="20"/>
      <c r="C10" s="20"/>
      <c r="D10" s="20"/>
      <c r="E10" s="20"/>
      <c r="F10" s="20"/>
      <c r="G10" s="20"/>
      <c r="H10" s="20"/>
      <c r="I10" s="20"/>
    </row>
    <row r="11" spans="1:9" ht="21" customHeight="1" thickBot="1" x14ac:dyDescent="0.4">
      <c r="A11" s="484" t="s">
        <v>75</v>
      </c>
      <c r="B11" s="484"/>
      <c r="C11" s="484"/>
      <c r="D11" s="484"/>
      <c r="E11" s="484"/>
      <c r="F11" s="484"/>
      <c r="G11" s="484"/>
      <c r="H11" s="484"/>
      <c r="I11" s="484"/>
    </row>
    <row r="12" spans="1:9" ht="32.1" customHeight="1" thickBot="1" x14ac:dyDescent="0.3">
      <c r="A12" s="24" t="s">
        <v>21</v>
      </c>
      <c r="B12" s="26" t="s">
        <v>39</v>
      </c>
      <c r="C12" s="25" t="s">
        <v>22</v>
      </c>
      <c r="D12" s="25" t="s">
        <v>23</v>
      </c>
      <c r="E12" s="22" t="s">
        <v>52</v>
      </c>
      <c r="F12" s="22" t="s">
        <v>76</v>
      </c>
      <c r="G12" s="25" t="s">
        <v>20</v>
      </c>
      <c r="H12" s="22" t="s">
        <v>24</v>
      </c>
      <c r="I12" s="23" t="s">
        <v>25</v>
      </c>
    </row>
    <row r="13" spans="1:9" x14ac:dyDescent="0.25">
      <c r="A13" s="5"/>
      <c r="B13" s="6"/>
      <c r="C13" s="6"/>
      <c r="D13" s="6"/>
      <c r="E13" s="6"/>
      <c r="F13" s="6"/>
      <c r="G13" s="6"/>
      <c r="H13" s="6"/>
      <c r="I13" s="7"/>
    </row>
    <row r="14" spans="1:9" x14ac:dyDescent="0.25">
      <c r="A14" s="8"/>
      <c r="B14" s="1"/>
      <c r="C14" s="1"/>
      <c r="D14" s="1"/>
      <c r="E14" s="1"/>
      <c r="F14" s="1"/>
      <c r="G14" s="1"/>
      <c r="H14" s="1"/>
      <c r="I14" s="2"/>
    </row>
    <row r="15" spans="1:9" x14ac:dyDescent="0.25">
      <c r="A15" s="8"/>
      <c r="B15" s="1"/>
      <c r="C15" s="1"/>
      <c r="D15" s="1"/>
      <c r="E15" s="1"/>
      <c r="F15" s="1"/>
      <c r="G15" s="1"/>
      <c r="H15" s="1"/>
      <c r="I15" s="2"/>
    </row>
    <row r="16" spans="1:9" x14ac:dyDescent="0.25">
      <c r="A16" s="8"/>
      <c r="B16" s="1"/>
      <c r="C16" s="1"/>
      <c r="D16" s="1"/>
      <c r="E16" s="1"/>
      <c r="F16" s="1"/>
      <c r="G16" s="1"/>
      <c r="H16" s="1"/>
      <c r="I16" s="2"/>
    </row>
    <row r="17" spans="1:9" x14ac:dyDescent="0.25">
      <c r="A17" s="8"/>
      <c r="B17" s="1"/>
      <c r="C17" s="1"/>
      <c r="D17" s="1"/>
      <c r="E17" s="1"/>
      <c r="F17" s="1"/>
      <c r="G17" s="1"/>
      <c r="H17" s="1"/>
      <c r="I17" s="2"/>
    </row>
    <row r="18" spans="1:9" x14ac:dyDescent="0.25">
      <c r="A18" s="8"/>
      <c r="B18" s="1"/>
      <c r="C18" s="1"/>
      <c r="D18" s="1"/>
      <c r="E18" s="1"/>
      <c r="F18" s="1"/>
      <c r="G18" s="1"/>
      <c r="H18" s="1"/>
      <c r="I18" s="2"/>
    </row>
    <row r="19" spans="1:9" x14ac:dyDescent="0.25">
      <c r="A19" s="8"/>
      <c r="B19" s="1"/>
      <c r="C19" s="1"/>
      <c r="D19" s="1"/>
      <c r="E19" s="1"/>
      <c r="F19" s="1"/>
      <c r="G19" s="1"/>
      <c r="H19" s="1"/>
      <c r="I19" s="2"/>
    </row>
    <row r="20" spans="1:9" x14ac:dyDescent="0.25">
      <c r="A20" s="8"/>
      <c r="B20" s="1"/>
      <c r="C20" s="1"/>
      <c r="D20" s="1"/>
      <c r="E20" s="1"/>
      <c r="F20" s="1"/>
      <c r="G20" s="1"/>
      <c r="H20" s="1"/>
      <c r="I20" s="2"/>
    </row>
    <row r="21" spans="1:9" x14ac:dyDescent="0.25">
      <c r="A21" s="8"/>
      <c r="B21" s="1"/>
      <c r="C21" s="1"/>
      <c r="D21" s="1"/>
      <c r="E21" s="1"/>
      <c r="F21" s="1"/>
      <c r="G21" s="1"/>
      <c r="H21" s="1"/>
      <c r="I21" s="2"/>
    </row>
    <row r="22" spans="1:9" x14ac:dyDescent="0.25">
      <c r="A22" s="8"/>
      <c r="B22" s="1"/>
      <c r="C22" s="1"/>
      <c r="D22" s="1"/>
      <c r="E22" s="1"/>
      <c r="F22" s="1"/>
      <c r="G22" s="1"/>
      <c r="H22" s="1"/>
      <c r="I22" s="2"/>
    </row>
    <row r="23" spans="1:9" x14ac:dyDescent="0.25">
      <c r="A23" s="8"/>
      <c r="B23" s="1"/>
      <c r="C23" s="1"/>
      <c r="D23" s="1"/>
      <c r="E23" s="1"/>
      <c r="F23" s="1"/>
      <c r="G23" s="1"/>
      <c r="H23" s="1"/>
      <c r="I23" s="2"/>
    </row>
    <row r="25" spans="1:9" x14ac:dyDescent="0.25">
      <c r="B25" t="s">
        <v>68</v>
      </c>
    </row>
    <row r="27" spans="1:9" x14ac:dyDescent="0.25">
      <c r="B27" t="s">
        <v>70</v>
      </c>
      <c r="E27" t="s">
        <v>69</v>
      </c>
    </row>
  </sheetData>
  <mergeCells count="11">
    <mergeCell ref="A2:I2"/>
    <mergeCell ref="A1:B1"/>
    <mergeCell ref="A3:I3"/>
    <mergeCell ref="A5:I5"/>
    <mergeCell ref="A11:I11"/>
    <mergeCell ref="A9:I9"/>
    <mergeCell ref="A6:I6"/>
    <mergeCell ref="A7:I7"/>
    <mergeCell ref="A8:I8"/>
    <mergeCell ref="A4:C4"/>
    <mergeCell ref="D4:I4"/>
  </mergeCells>
  <printOptions horizontalCentered="1"/>
  <pageMargins left="0.19685039370078741" right="0.19685039370078741" top="0.39370078740157483" bottom="0.39370078740157483" header="0.31496062992125984" footer="0.31496062992125984"/>
  <pageSetup paperSize="25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0"/>
  <sheetViews>
    <sheetView zoomScale="70" zoomScaleNormal="70" workbookViewId="0">
      <selection activeCell="Q15" sqref="Q15"/>
    </sheetView>
  </sheetViews>
  <sheetFormatPr baseColWidth="10" defaultRowHeight="15" x14ac:dyDescent="0.25"/>
  <cols>
    <col min="1" max="1" width="3.7109375" customWidth="1"/>
    <col min="2" max="2" width="11.85546875" customWidth="1"/>
    <col min="3" max="3" width="24.7109375" customWidth="1"/>
    <col min="4" max="4" width="18.7109375" customWidth="1"/>
    <col min="5" max="5" width="18.140625" customWidth="1"/>
    <col min="6" max="7" width="10.7109375" customWidth="1"/>
    <col min="8" max="8" width="16.5703125" customWidth="1"/>
    <col min="9" max="9" width="12.140625" customWidth="1"/>
    <col min="10" max="10" width="16.42578125" customWidth="1"/>
    <col min="11" max="11" width="15.42578125" customWidth="1"/>
    <col min="12" max="12" width="15.5703125" customWidth="1"/>
    <col min="13" max="13" width="18.140625" customWidth="1"/>
    <col min="14" max="16" width="10.7109375" customWidth="1"/>
  </cols>
  <sheetData>
    <row r="1" spans="1:16" ht="84" customHeight="1" x14ac:dyDescent="0.25"/>
    <row r="2" spans="1:16" ht="18.75" x14ac:dyDescent="0.25">
      <c r="A2" s="489" t="s">
        <v>62</v>
      </c>
      <c r="B2" s="489"/>
      <c r="C2" s="489"/>
      <c r="D2" s="489"/>
      <c r="E2" s="489"/>
      <c r="F2" s="489"/>
      <c r="G2" s="489"/>
      <c r="H2" s="489"/>
      <c r="I2" s="489"/>
      <c r="J2" s="489"/>
      <c r="K2" s="489"/>
      <c r="L2" s="489"/>
      <c r="M2" s="489"/>
      <c r="N2" s="489"/>
      <c r="O2" s="489"/>
      <c r="P2" s="489"/>
    </row>
    <row r="3" spans="1:16" ht="18.75" x14ac:dyDescent="0.25">
      <c r="A3" s="477" t="s">
        <v>67</v>
      </c>
      <c r="B3" s="478"/>
      <c r="C3" s="478"/>
      <c r="D3" s="478"/>
      <c r="E3" s="478"/>
      <c r="F3" s="478"/>
      <c r="G3" s="478"/>
      <c r="H3" s="478"/>
      <c r="I3" s="478"/>
      <c r="J3" s="478"/>
      <c r="K3" s="478"/>
      <c r="L3" s="478"/>
      <c r="M3" s="478"/>
      <c r="N3" s="478"/>
      <c r="O3" s="478"/>
      <c r="P3" s="478"/>
    </row>
    <row r="4" spans="1:16" ht="15.75" customHeight="1" x14ac:dyDescent="0.25">
      <c r="A4" s="485" t="s">
        <v>63</v>
      </c>
      <c r="B4" s="486"/>
      <c r="C4" s="486"/>
      <c r="D4" s="486" t="s">
        <v>64</v>
      </c>
      <c r="E4" s="486"/>
      <c r="F4" s="486"/>
      <c r="G4" s="486"/>
      <c r="H4" s="486"/>
      <c r="I4" s="486"/>
      <c r="J4" s="486"/>
      <c r="K4" s="486"/>
      <c r="L4" s="486"/>
      <c r="M4" s="486"/>
      <c r="N4" s="486"/>
      <c r="O4" s="486"/>
      <c r="P4" s="486"/>
    </row>
    <row r="5" spans="1:16" ht="15.75" x14ac:dyDescent="0.25">
      <c r="A5" s="481" t="s">
        <v>65</v>
      </c>
      <c r="B5" s="482"/>
      <c r="C5" s="482"/>
      <c r="D5" s="482"/>
      <c r="E5" s="482"/>
      <c r="F5" s="482"/>
      <c r="G5" s="482"/>
      <c r="H5" s="482"/>
      <c r="I5" s="482"/>
      <c r="J5" s="482"/>
      <c r="K5" s="482"/>
      <c r="L5" s="482"/>
      <c r="M5" s="482"/>
      <c r="N5" s="482"/>
      <c r="O5" s="482"/>
      <c r="P5" s="482"/>
    </row>
    <row r="6" spans="1:16" ht="15.75" x14ac:dyDescent="0.25">
      <c r="A6" s="481" t="s">
        <v>72</v>
      </c>
      <c r="B6" s="482"/>
      <c r="C6" s="482"/>
      <c r="D6" s="482"/>
      <c r="E6" s="482"/>
      <c r="F6" s="482"/>
      <c r="G6" s="482"/>
      <c r="H6" s="482"/>
      <c r="I6" s="482"/>
      <c r="J6" s="482"/>
      <c r="K6" s="482"/>
      <c r="L6" s="482"/>
      <c r="M6" s="482"/>
      <c r="N6" s="482"/>
      <c r="O6" s="482"/>
      <c r="P6" s="482"/>
    </row>
    <row r="7" spans="1:16" ht="15.75" x14ac:dyDescent="0.25">
      <c r="A7" s="481" t="s">
        <v>60</v>
      </c>
      <c r="B7" s="482"/>
      <c r="C7" s="482"/>
      <c r="D7" s="482"/>
      <c r="E7" s="482"/>
      <c r="F7" s="482"/>
      <c r="G7" s="482"/>
      <c r="H7" s="482"/>
      <c r="I7" s="482"/>
      <c r="J7" s="482"/>
      <c r="K7" s="482"/>
      <c r="L7" s="482"/>
      <c r="M7" s="482"/>
      <c r="N7" s="482"/>
      <c r="O7" s="482"/>
      <c r="P7" s="482"/>
    </row>
    <row r="8" spans="1:16" ht="15.75" x14ac:dyDescent="0.25">
      <c r="A8" s="481" t="s">
        <v>66</v>
      </c>
      <c r="B8" s="482"/>
      <c r="C8" s="482"/>
      <c r="D8" s="482"/>
      <c r="E8" s="482"/>
      <c r="F8" s="482"/>
      <c r="G8" s="482"/>
      <c r="H8" s="482"/>
      <c r="I8" s="482"/>
      <c r="J8" s="482"/>
      <c r="K8" s="482"/>
      <c r="L8" s="482"/>
      <c r="M8" s="482"/>
      <c r="N8" s="482"/>
      <c r="O8" s="482"/>
      <c r="P8" s="482"/>
    </row>
    <row r="9" spans="1:16" ht="15.75" x14ac:dyDescent="0.25">
      <c r="A9" s="481" t="s">
        <v>85</v>
      </c>
      <c r="B9" s="482"/>
      <c r="C9" s="482"/>
      <c r="D9" s="482"/>
      <c r="E9" s="482"/>
      <c r="F9" s="482"/>
      <c r="G9" s="482"/>
      <c r="H9" s="482"/>
      <c r="I9" s="482"/>
      <c r="J9" s="482"/>
      <c r="K9" s="482"/>
      <c r="L9" s="482"/>
      <c r="M9" s="482"/>
      <c r="N9" s="482"/>
      <c r="O9" s="482"/>
      <c r="P9" s="482"/>
    </row>
    <row r="10" spans="1:16" ht="15.75" x14ac:dyDescent="0.25">
      <c r="A10" s="21"/>
      <c r="B10" s="21"/>
      <c r="C10" s="21"/>
      <c r="D10" s="21"/>
      <c r="E10" s="21"/>
      <c r="F10" s="21"/>
      <c r="G10" s="21"/>
      <c r="H10" s="21"/>
      <c r="I10" s="21"/>
      <c r="J10" s="21"/>
      <c r="K10" s="21"/>
      <c r="L10" s="21"/>
      <c r="M10" s="21"/>
      <c r="N10" s="21"/>
      <c r="O10" s="21"/>
      <c r="P10" s="21"/>
    </row>
    <row r="11" spans="1:16" ht="21" customHeight="1" thickBot="1" x14ac:dyDescent="0.3">
      <c r="A11" s="488" t="s">
        <v>56</v>
      </c>
      <c r="B11" s="488"/>
      <c r="C11" s="488"/>
      <c r="D11" s="488"/>
      <c r="E11" s="488"/>
      <c r="F11" s="488"/>
      <c r="G11" s="488"/>
      <c r="H11" s="488"/>
      <c r="I11" s="488"/>
      <c r="J11" s="488"/>
      <c r="K11" s="488"/>
      <c r="L11" s="488"/>
      <c r="M11" s="488"/>
      <c r="N11" s="488"/>
      <c r="O11" s="488"/>
      <c r="P11" s="488"/>
    </row>
    <row r="12" spans="1:16" s="21" customFormat="1" ht="48" customHeight="1" x14ac:dyDescent="0.25">
      <c r="A12" s="32" t="s">
        <v>26</v>
      </c>
      <c r="B12" s="33" t="s">
        <v>84</v>
      </c>
      <c r="C12" s="34" t="s">
        <v>39</v>
      </c>
      <c r="D12" s="33" t="s">
        <v>22</v>
      </c>
      <c r="E12" s="33" t="s">
        <v>23</v>
      </c>
      <c r="F12" s="35" t="s">
        <v>38</v>
      </c>
      <c r="G12" s="35" t="s">
        <v>77</v>
      </c>
      <c r="H12" s="35" t="s">
        <v>80</v>
      </c>
      <c r="I12" s="35" t="s">
        <v>78</v>
      </c>
      <c r="J12" s="35" t="s">
        <v>27</v>
      </c>
      <c r="K12" s="35" t="s">
        <v>81</v>
      </c>
      <c r="L12" s="35" t="s">
        <v>79</v>
      </c>
      <c r="M12" s="34" t="s">
        <v>28</v>
      </c>
      <c r="N12" s="34" t="s">
        <v>82</v>
      </c>
      <c r="O12" s="35" t="s">
        <v>38</v>
      </c>
      <c r="P12" s="35" t="s">
        <v>83</v>
      </c>
    </row>
    <row r="13" spans="1:16" x14ac:dyDescent="0.25">
      <c r="A13" s="8"/>
      <c r="B13" s="1"/>
      <c r="C13" s="1"/>
      <c r="D13" s="1"/>
      <c r="E13" s="1"/>
      <c r="F13" s="1"/>
      <c r="G13" s="1"/>
      <c r="H13" s="1"/>
      <c r="I13" s="1"/>
      <c r="J13" s="1"/>
      <c r="K13" s="1"/>
      <c r="L13" s="1"/>
      <c r="M13" s="1"/>
      <c r="N13" s="1"/>
      <c r="O13" s="1"/>
      <c r="P13" s="1"/>
    </row>
    <row r="14" spans="1:16" x14ac:dyDescent="0.25">
      <c r="A14" s="8"/>
      <c r="B14" s="1"/>
      <c r="C14" s="1"/>
      <c r="D14" s="1"/>
      <c r="E14" s="1"/>
      <c r="F14" s="1"/>
      <c r="G14" s="1"/>
      <c r="H14" s="1"/>
      <c r="I14" s="1"/>
      <c r="J14" s="1"/>
      <c r="K14" s="1"/>
      <c r="L14" s="1"/>
      <c r="M14" s="1"/>
      <c r="N14" s="1"/>
      <c r="O14" s="1"/>
      <c r="P14" s="1"/>
    </row>
    <row r="15" spans="1:16" x14ac:dyDescent="0.25">
      <c r="A15" s="8"/>
      <c r="B15" s="1"/>
      <c r="C15" s="1"/>
      <c r="D15" s="1"/>
      <c r="E15" s="1"/>
      <c r="F15" s="1"/>
      <c r="G15" s="1"/>
      <c r="H15" s="1"/>
      <c r="I15" s="1"/>
      <c r="J15" s="1"/>
      <c r="K15" s="1"/>
      <c r="L15" s="1"/>
      <c r="M15" s="1"/>
      <c r="N15" s="1"/>
      <c r="O15" s="1"/>
      <c r="P15" s="1"/>
    </row>
    <row r="16" spans="1:16" x14ac:dyDescent="0.25">
      <c r="A16" s="8"/>
      <c r="B16" s="1"/>
      <c r="C16" s="1"/>
      <c r="D16" s="1"/>
      <c r="E16" s="1"/>
      <c r="F16" s="1"/>
      <c r="G16" s="1"/>
      <c r="H16" s="1"/>
      <c r="I16" s="1"/>
      <c r="J16" s="1"/>
      <c r="K16" s="1"/>
      <c r="L16" s="1"/>
      <c r="M16" s="1"/>
      <c r="N16" s="1"/>
      <c r="O16" s="1"/>
      <c r="P16" s="1"/>
    </row>
    <row r="17" spans="1:16" x14ac:dyDescent="0.25">
      <c r="A17" s="8"/>
      <c r="B17" s="1"/>
      <c r="C17" s="1"/>
      <c r="D17" s="1"/>
      <c r="E17" s="1"/>
      <c r="F17" s="1"/>
      <c r="G17" s="1"/>
      <c r="H17" s="1"/>
      <c r="I17" s="1"/>
      <c r="J17" s="1"/>
      <c r="K17" s="1"/>
      <c r="L17" s="1"/>
      <c r="M17" s="1"/>
      <c r="N17" s="1"/>
      <c r="O17" s="1"/>
      <c r="P17" s="1"/>
    </row>
    <row r="18" spans="1:16" x14ac:dyDescent="0.25">
      <c r="A18" s="8"/>
      <c r="B18" s="1"/>
      <c r="C18" s="1"/>
      <c r="D18" s="1"/>
      <c r="E18" s="1"/>
      <c r="F18" s="1"/>
      <c r="G18" s="1"/>
      <c r="H18" s="1"/>
      <c r="I18" s="1"/>
      <c r="J18" s="1"/>
      <c r="K18" s="1"/>
      <c r="L18" s="1"/>
      <c r="M18" s="1"/>
      <c r="N18" s="1"/>
      <c r="O18" s="1"/>
      <c r="P18" s="1"/>
    </row>
    <row r="19" spans="1:16" x14ac:dyDescent="0.25">
      <c r="A19" s="8"/>
      <c r="B19" s="1"/>
      <c r="C19" s="1"/>
      <c r="D19" s="1"/>
      <c r="E19" s="1"/>
      <c r="F19" s="1"/>
      <c r="G19" s="1"/>
      <c r="H19" s="1"/>
      <c r="I19" s="1"/>
      <c r="J19" s="1"/>
      <c r="K19" s="1"/>
      <c r="L19" s="1"/>
      <c r="M19" s="1"/>
      <c r="N19" s="1"/>
      <c r="O19" s="1"/>
      <c r="P19" s="1"/>
    </row>
    <row r="20" spans="1:16" x14ac:dyDescent="0.25">
      <c r="A20" s="8"/>
      <c r="B20" s="1"/>
      <c r="C20" s="1"/>
      <c r="D20" s="1"/>
      <c r="E20" s="1"/>
      <c r="F20" s="1"/>
      <c r="G20" s="1"/>
      <c r="H20" s="1"/>
      <c r="I20" s="1"/>
      <c r="J20" s="1"/>
      <c r="K20" s="1"/>
      <c r="L20" s="1"/>
      <c r="M20" s="1"/>
      <c r="N20" s="1"/>
      <c r="O20" s="1"/>
      <c r="P20" s="1"/>
    </row>
    <row r="21" spans="1:16" x14ac:dyDescent="0.25">
      <c r="A21" s="8"/>
      <c r="B21" s="1"/>
      <c r="C21" s="1"/>
      <c r="D21" s="1"/>
      <c r="E21" s="1"/>
      <c r="F21" s="1"/>
      <c r="G21" s="1"/>
      <c r="H21" s="1"/>
      <c r="I21" s="1"/>
      <c r="J21" s="1"/>
      <c r="K21" s="1"/>
      <c r="L21" s="1"/>
      <c r="M21" s="1"/>
      <c r="N21" s="1"/>
      <c r="O21" s="1"/>
      <c r="P21" s="1"/>
    </row>
    <row r="22" spans="1:16" x14ac:dyDescent="0.25">
      <c r="A22" s="8"/>
      <c r="B22" s="1"/>
      <c r="C22" s="1"/>
      <c r="D22" s="1"/>
      <c r="E22" s="1"/>
      <c r="F22" s="1"/>
      <c r="G22" s="1"/>
      <c r="H22" s="1"/>
      <c r="I22" s="1"/>
      <c r="J22" s="1"/>
      <c r="K22" s="1"/>
      <c r="L22" s="1"/>
      <c r="M22" s="1"/>
      <c r="N22" s="1"/>
      <c r="O22" s="1"/>
      <c r="P22" s="1"/>
    </row>
    <row r="23" spans="1:16" x14ac:dyDescent="0.25">
      <c r="A23" s="8"/>
      <c r="B23" s="1"/>
      <c r="C23" s="1"/>
      <c r="D23" s="1"/>
      <c r="E23" s="1"/>
      <c r="F23" s="1"/>
      <c r="G23" s="1"/>
      <c r="H23" s="1"/>
      <c r="I23" s="1"/>
      <c r="J23" s="1"/>
      <c r="K23" s="1"/>
      <c r="L23" s="1"/>
      <c r="M23" s="1"/>
      <c r="N23" s="1"/>
      <c r="O23" s="1"/>
      <c r="P23" s="1"/>
    </row>
    <row r="24" spans="1:16" x14ac:dyDescent="0.25">
      <c r="A24" s="8"/>
      <c r="B24" s="1"/>
      <c r="C24" s="1"/>
      <c r="D24" s="1"/>
      <c r="E24" s="1"/>
      <c r="F24" s="1"/>
      <c r="G24" s="1"/>
      <c r="H24" s="1"/>
      <c r="I24" s="1"/>
      <c r="J24" s="1"/>
      <c r="K24" s="1"/>
      <c r="L24" s="1"/>
      <c r="M24" s="1"/>
      <c r="N24" s="1"/>
      <c r="O24" s="1"/>
      <c r="P24" s="1"/>
    </row>
    <row r="25" spans="1:16" x14ac:dyDescent="0.25">
      <c r="A25" s="8"/>
      <c r="B25" s="1"/>
      <c r="C25" s="1"/>
      <c r="D25" s="1"/>
      <c r="E25" s="1"/>
      <c r="F25" s="1"/>
      <c r="G25" s="1"/>
      <c r="H25" s="1"/>
      <c r="I25" s="1"/>
      <c r="J25" s="1"/>
      <c r="K25" s="1"/>
      <c r="L25" s="1"/>
      <c r="M25" s="1"/>
      <c r="N25" s="1"/>
      <c r="O25" s="1"/>
      <c r="P25" s="1"/>
    </row>
    <row r="26" spans="1:16" x14ac:dyDescent="0.25">
      <c r="A26" s="8"/>
      <c r="B26" s="1"/>
      <c r="C26" s="1"/>
      <c r="D26" s="1"/>
      <c r="E26" s="1"/>
      <c r="F26" s="1"/>
      <c r="G26" s="1"/>
      <c r="H26" s="1"/>
      <c r="I26" s="1"/>
      <c r="J26" s="1"/>
      <c r="K26" s="1"/>
      <c r="L26" s="1"/>
      <c r="M26" s="1"/>
      <c r="N26" s="1"/>
      <c r="O26" s="1"/>
      <c r="P26" s="1"/>
    </row>
    <row r="27" spans="1:16" x14ac:dyDescent="0.25">
      <c r="A27" s="8"/>
      <c r="B27" s="1"/>
      <c r="C27" s="1"/>
      <c r="D27" s="1"/>
      <c r="E27" s="1"/>
      <c r="F27" s="1"/>
      <c r="G27" s="1"/>
      <c r="H27" s="1"/>
      <c r="I27" s="1"/>
      <c r="J27" s="1"/>
      <c r="K27" s="1"/>
      <c r="L27" s="1"/>
      <c r="M27" s="1"/>
      <c r="N27" s="1"/>
      <c r="O27" s="1"/>
      <c r="P27" s="1"/>
    </row>
    <row r="28" spans="1:16" x14ac:dyDescent="0.25">
      <c r="A28" s="8"/>
      <c r="B28" s="1"/>
      <c r="C28" s="1"/>
      <c r="D28" s="1"/>
      <c r="E28" s="1"/>
      <c r="F28" s="1"/>
      <c r="G28" s="1"/>
      <c r="H28" s="1"/>
      <c r="I28" s="1"/>
      <c r="J28" s="1"/>
      <c r="K28" s="1"/>
      <c r="L28" s="1"/>
      <c r="M28" s="1"/>
      <c r="N28" s="1"/>
      <c r="O28" s="1"/>
      <c r="P28" s="1"/>
    </row>
    <row r="29" spans="1:16" x14ac:dyDescent="0.25">
      <c r="A29" s="8"/>
      <c r="B29" s="1"/>
      <c r="C29" s="1"/>
      <c r="D29" s="1"/>
      <c r="E29" s="1"/>
      <c r="F29" s="1"/>
      <c r="G29" s="1"/>
      <c r="H29" s="1"/>
      <c r="I29" s="1"/>
      <c r="J29" s="1"/>
      <c r="K29" s="1"/>
      <c r="L29" s="1"/>
      <c r="M29" s="1"/>
      <c r="N29" s="1"/>
      <c r="O29" s="1"/>
      <c r="P29" s="1"/>
    </row>
    <row r="30" spans="1:16" x14ac:dyDescent="0.25">
      <c r="A30" s="8"/>
      <c r="B30" s="1"/>
      <c r="C30" s="1"/>
      <c r="D30" s="1"/>
      <c r="E30" s="1"/>
      <c r="F30" s="1"/>
      <c r="G30" s="1"/>
      <c r="H30" s="1"/>
      <c r="I30" s="1"/>
      <c r="J30" s="1"/>
      <c r="K30" s="1"/>
      <c r="L30" s="1"/>
      <c r="M30" s="1"/>
      <c r="N30" s="1"/>
      <c r="O30" s="1"/>
      <c r="P30" s="1"/>
    </row>
    <row r="31" spans="1:16" x14ac:dyDescent="0.25">
      <c r="A31" s="8"/>
      <c r="B31" s="1"/>
      <c r="C31" s="1"/>
      <c r="D31" s="1"/>
      <c r="E31" s="1"/>
      <c r="F31" s="1"/>
      <c r="G31" s="1"/>
      <c r="H31" s="1"/>
      <c r="I31" s="1"/>
      <c r="J31" s="1"/>
      <c r="K31" s="1"/>
      <c r="L31" s="1"/>
      <c r="M31" s="1"/>
      <c r="N31" s="1"/>
      <c r="O31" s="1"/>
      <c r="P31" s="1"/>
    </row>
    <row r="32" spans="1:16" x14ac:dyDescent="0.25">
      <c r="A32" s="8"/>
      <c r="B32" s="1"/>
      <c r="C32" s="1"/>
      <c r="D32" s="1"/>
      <c r="E32" s="1"/>
      <c r="F32" s="1"/>
      <c r="G32" s="1"/>
      <c r="H32" s="1"/>
      <c r="I32" s="1"/>
      <c r="J32" s="1"/>
      <c r="K32" s="1"/>
      <c r="L32" s="1"/>
      <c r="M32" s="1"/>
      <c r="N32" s="1"/>
      <c r="O32" s="1"/>
      <c r="P32" s="1"/>
    </row>
    <row r="33" spans="1:16" x14ac:dyDescent="0.25">
      <c r="A33" s="8"/>
      <c r="B33" s="1"/>
      <c r="C33" s="1"/>
      <c r="D33" s="1"/>
      <c r="E33" s="1"/>
      <c r="F33" s="1"/>
      <c r="G33" s="1"/>
      <c r="H33" s="1"/>
      <c r="I33" s="1"/>
      <c r="J33" s="1"/>
      <c r="K33" s="1"/>
      <c r="L33" s="1"/>
      <c r="M33" s="1"/>
      <c r="N33" s="1"/>
      <c r="O33" s="1"/>
      <c r="P33" s="1"/>
    </row>
    <row r="34" spans="1:16" x14ac:dyDescent="0.25">
      <c r="A34" s="8"/>
      <c r="B34" s="1"/>
      <c r="C34" s="1"/>
      <c r="D34" s="1"/>
      <c r="E34" s="1"/>
      <c r="F34" s="1"/>
      <c r="G34" s="1"/>
      <c r="H34" s="1"/>
      <c r="I34" s="1"/>
      <c r="J34" s="1"/>
      <c r="K34" s="1"/>
      <c r="L34" s="1"/>
      <c r="M34" s="1"/>
      <c r="N34" s="1"/>
      <c r="O34" s="1"/>
      <c r="P34" s="1"/>
    </row>
    <row r="35" spans="1:16" x14ac:dyDescent="0.25">
      <c r="A35" s="8"/>
      <c r="B35" s="1"/>
      <c r="C35" s="1"/>
      <c r="D35" s="1"/>
      <c r="E35" s="1"/>
      <c r="F35" s="1"/>
      <c r="G35" s="1"/>
      <c r="H35" s="1"/>
      <c r="I35" s="1"/>
      <c r="J35" s="1"/>
      <c r="K35" s="1"/>
      <c r="L35" s="1"/>
      <c r="M35" s="1"/>
      <c r="N35" s="1"/>
      <c r="O35" s="1"/>
      <c r="P35" s="1"/>
    </row>
    <row r="36" spans="1:16" x14ac:dyDescent="0.25">
      <c r="A36" s="8"/>
      <c r="B36" s="1"/>
      <c r="C36" s="1"/>
      <c r="D36" s="1"/>
      <c r="E36" s="1"/>
      <c r="F36" s="1"/>
      <c r="G36" s="1"/>
      <c r="H36" s="1"/>
      <c r="I36" s="1"/>
      <c r="J36" s="1"/>
      <c r="K36" s="1"/>
      <c r="L36" s="1"/>
      <c r="M36" s="1"/>
      <c r="N36" s="1"/>
      <c r="O36" s="1"/>
      <c r="P36" s="1"/>
    </row>
    <row r="37" spans="1:16" x14ac:dyDescent="0.25">
      <c r="A37" s="8"/>
      <c r="B37" s="1"/>
      <c r="C37" s="1"/>
      <c r="D37" s="1"/>
      <c r="E37" s="1"/>
      <c r="F37" s="1"/>
      <c r="G37" s="1"/>
      <c r="H37" s="1"/>
      <c r="I37" s="1"/>
      <c r="J37" s="1"/>
      <c r="K37" s="1"/>
      <c r="L37" s="1"/>
      <c r="M37" s="1"/>
      <c r="N37" s="1"/>
      <c r="O37" s="1"/>
      <c r="P37" s="1"/>
    </row>
    <row r="38" spans="1:16" x14ac:dyDescent="0.25">
      <c r="A38" s="8"/>
      <c r="B38" s="1"/>
      <c r="C38" s="1"/>
      <c r="D38" s="1"/>
      <c r="E38" s="1"/>
      <c r="F38" s="1"/>
      <c r="G38" s="1"/>
      <c r="H38" s="1"/>
      <c r="I38" s="1"/>
      <c r="J38" s="1"/>
      <c r="K38" s="1"/>
      <c r="L38" s="1"/>
      <c r="M38" s="1"/>
      <c r="N38" s="1"/>
      <c r="O38" s="1"/>
      <c r="P38" s="1"/>
    </row>
    <row r="39" spans="1:16" x14ac:dyDescent="0.25">
      <c r="A39" s="8"/>
      <c r="B39" s="1"/>
      <c r="C39" s="1"/>
      <c r="D39" s="1"/>
      <c r="E39" s="1"/>
      <c r="F39" s="1"/>
      <c r="G39" s="1"/>
      <c r="H39" s="1"/>
      <c r="I39" s="1"/>
      <c r="J39" s="1"/>
      <c r="K39" s="1"/>
      <c r="L39" s="1"/>
      <c r="M39" s="1"/>
      <c r="N39" s="1"/>
      <c r="O39" s="1"/>
      <c r="P39" s="1"/>
    </row>
    <row r="40" spans="1:16" x14ac:dyDescent="0.25">
      <c r="A40" s="8"/>
      <c r="B40" s="1"/>
      <c r="C40" s="1"/>
      <c r="D40" s="1"/>
      <c r="E40" s="1"/>
      <c r="F40" s="1"/>
      <c r="G40" s="1"/>
      <c r="H40" s="1"/>
      <c r="I40" s="1"/>
      <c r="J40" s="1"/>
      <c r="K40" s="1"/>
      <c r="L40" s="1"/>
      <c r="M40" s="1"/>
      <c r="N40" s="1"/>
      <c r="O40" s="1"/>
      <c r="P40" s="1"/>
    </row>
    <row r="41" spans="1:16" x14ac:dyDescent="0.25">
      <c r="A41" s="8"/>
      <c r="B41" s="1"/>
      <c r="C41" s="1"/>
      <c r="D41" s="1"/>
      <c r="E41" s="1"/>
      <c r="F41" s="1"/>
      <c r="G41" s="1"/>
      <c r="H41" s="1"/>
      <c r="I41" s="1"/>
      <c r="J41" s="1"/>
      <c r="K41" s="1"/>
      <c r="L41" s="1"/>
      <c r="M41" s="1"/>
      <c r="N41" s="1"/>
      <c r="O41" s="1"/>
      <c r="P41" s="1"/>
    </row>
    <row r="42" spans="1:16" x14ac:dyDescent="0.25">
      <c r="A42" s="8"/>
      <c r="B42" s="1"/>
      <c r="C42" s="1"/>
      <c r="D42" s="1"/>
      <c r="E42" s="1"/>
      <c r="F42" s="1"/>
      <c r="G42" s="1"/>
      <c r="H42" s="1"/>
      <c r="I42" s="1"/>
      <c r="J42" s="1"/>
      <c r="K42" s="1"/>
      <c r="L42" s="1"/>
      <c r="M42" s="1"/>
      <c r="N42" s="1"/>
      <c r="O42" s="1"/>
      <c r="P42" s="1"/>
    </row>
    <row r="43" spans="1:16" x14ac:dyDescent="0.25">
      <c r="A43" s="8"/>
      <c r="B43" s="1"/>
      <c r="C43" s="1"/>
      <c r="D43" s="1"/>
      <c r="E43" s="1"/>
      <c r="F43" s="1"/>
      <c r="G43" s="1"/>
      <c r="H43" s="1"/>
      <c r="I43" s="1"/>
      <c r="J43" s="1"/>
      <c r="K43" s="1"/>
      <c r="L43" s="1"/>
      <c r="M43" s="1"/>
      <c r="N43" s="1"/>
      <c r="O43" s="1"/>
      <c r="P43" s="1"/>
    </row>
    <row r="44" spans="1:16" x14ac:dyDescent="0.25">
      <c r="A44" s="8"/>
      <c r="B44" s="1"/>
      <c r="C44" s="1"/>
      <c r="D44" s="1"/>
      <c r="E44" s="1"/>
      <c r="F44" s="1"/>
      <c r="G44" s="1"/>
      <c r="H44" s="1"/>
      <c r="I44" s="1"/>
      <c r="J44" s="1"/>
      <c r="K44" s="1"/>
      <c r="L44" s="1"/>
      <c r="M44" s="1"/>
      <c r="N44" s="1"/>
      <c r="O44" s="1"/>
      <c r="P44" s="1"/>
    </row>
    <row r="45" spans="1:16" x14ac:dyDescent="0.25">
      <c r="A45" s="8"/>
      <c r="B45" s="1"/>
      <c r="C45" s="1"/>
      <c r="D45" s="1"/>
      <c r="E45" s="1"/>
      <c r="F45" s="1"/>
      <c r="G45" s="1"/>
      <c r="H45" s="1"/>
      <c r="I45" s="1"/>
      <c r="J45" s="1"/>
      <c r="K45" s="1"/>
      <c r="L45" s="1"/>
      <c r="M45" s="1"/>
      <c r="N45" s="1"/>
      <c r="O45" s="1"/>
      <c r="P45" s="1"/>
    </row>
    <row r="48" spans="1:16" x14ac:dyDescent="0.25">
      <c r="C48" t="s">
        <v>86</v>
      </c>
    </row>
    <row r="50" spans="3:6" x14ac:dyDescent="0.25">
      <c r="C50" t="s">
        <v>70</v>
      </c>
      <c r="F50" t="s">
        <v>69</v>
      </c>
    </row>
  </sheetData>
  <mergeCells count="10">
    <mergeCell ref="A11:P11"/>
    <mergeCell ref="A2:P2"/>
    <mergeCell ref="A9:P9"/>
    <mergeCell ref="A8:P8"/>
    <mergeCell ref="A7:P7"/>
    <mergeCell ref="A6:P6"/>
    <mergeCell ref="A5:P5"/>
    <mergeCell ref="A4:C4"/>
    <mergeCell ref="D4:P4"/>
    <mergeCell ref="A3:P3"/>
  </mergeCells>
  <printOptions horizontalCentered="1"/>
  <pageMargins left="0.19685039370078741" right="0.19685039370078741" top="0.39370078740157483" bottom="0.39370078740157483" header="0.31496062992125984" footer="0.31496062992125984"/>
  <pageSetup paperSize="258"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C3D2-9024-40DF-95BC-4488D7DC796F}">
  <sheetPr>
    <tabColor rgb="FFFFC000"/>
  </sheetPr>
  <dimension ref="A2:D30"/>
  <sheetViews>
    <sheetView workbookViewId="0">
      <selection activeCell="B31" sqref="B31"/>
    </sheetView>
  </sheetViews>
  <sheetFormatPr baseColWidth="10" defaultRowHeight="15" x14ac:dyDescent="0.25"/>
  <cols>
    <col min="1" max="1" width="48.28515625" customWidth="1"/>
    <col min="2" max="2" width="29.140625" customWidth="1"/>
    <col min="3" max="3" width="50.42578125" customWidth="1"/>
    <col min="4" max="4" width="17.140625" customWidth="1"/>
  </cols>
  <sheetData>
    <row r="2" spans="1:4" ht="60" customHeight="1" x14ac:dyDescent="0.25">
      <c r="B2" s="249"/>
    </row>
    <row r="3" spans="1:4" ht="26.25" customHeight="1" x14ac:dyDescent="0.25">
      <c r="B3" s="249"/>
    </row>
    <row r="4" spans="1:4" ht="18.75" x14ac:dyDescent="0.3">
      <c r="A4" s="490" t="s">
        <v>62</v>
      </c>
      <c r="B4" s="491"/>
      <c r="C4" s="491"/>
      <c r="D4" s="492"/>
    </row>
    <row r="5" spans="1:4" ht="18.75" x14ac:dyDescent="0.25">
      <c r="A5" s="477" t="s">
        <v>116</v>
      </c>
      <c r="B5" s="478"/>
      <c r="C5" s="478"/>
      <c r="D5" s="479"/>
    </row>
    <row r="6" spans="1:4" ht="18.75" x14ac:dyDescent="0.3">
      <c r="A6" s="47" t="s">
        <v>253</v>
      </c>
      <c r="B6" s="47"/>
      <c r="C6" s="493" t="s">
        <v>256</v>
      </c>
      <c r="D6" s="494"/>
    </row>
    <row r="7" spans="1:4" ht="18.75" x14ac:dyDescent="0.3">
      <c r="A7" s="490" t="s">
        <v>135</v>
      </c>
      <c r="B7" s="491"/>
      <c r="C7" s="491"/>
      <c r="D7" s="492"/>
    </row>
    <row r="8" spans="1:4" ht="18.75" x14ac:dyDescent="0.3">
      <c r="A8" s="490" t="s">
        <v>254</v>
      </c>
      <c r="B8" s="491"/>
      <c r="C8" s="491"/>
      <c r="D8" s="492"/>
    </row>
    <row r="9" spans="1:4" ht="18.75" x14ac:dyDescent="0.3">
      <c r="A9" s="490" t="s">
        <v>226</v>
      </c>
      <c r="B9" s="491"/>
      <c r="C9" s="491"/>
      <c r="D9" s="492"/>
    </row>
    <row r="10" spans="1:4" ht="18.75" x14ac:dyDescent="0.3">
      <c r="A10" s="490" t="s">
        <v>258</v>
      </c>
      <c r="B10" s="491"/>
      <c r="C10" s="491"/>
      <c r="D10" s="492"/>
    </row>
    <row r="11" spans="1:4" ht="18.75" x14ac:dyDescent="0.3">
      <c r="A11" s="490" t="s">
        <v>71</v>
      </c>
      <c r="B11" s="491"/>
      <c r="C11" s="491"/>
      <c r="D11" s="492"/>
    </row>
    <row r="12" spans="1:4" ht="18.75" x14ac:dyDescent="0.25">
      <c r="A12" s="477" t="s">
        <v>73</v>
      </c>
      <c r="B12" s="478"/>
      <c r="C12" s="478"/>
      <c r="D12" s="479"/>
    </row>
    <row r="13" spans="1:4" ht="38.25" customHeight="1" x14ac:dyDescent="0.25">
      <c r="A13" s="446" t="s">
        <v>156</v>
      </c>
      <c r="B13" s="447" t="s">
        <v>74</v>
      </c>
      <c r="C13" s="448" t="s">
        <v>174</v>
      </c>
      <c r="D13" s="447" t="s">
        <v>169</v>
      </c>
    </row>
    <row r="14" spans="1:4" ht="32.25" customHeight="1" x14ac:dyDescent="0.25">
      <c r="A14" s="446" t="s">
        <v>156</v>
      </c>
      <c r="B14" s="447" t="s">
        <v>180</v>
      </c>
      <c r="C14" s="448" t="s">
        <v>181</v>
      </c>
      <c r="D14" s="447" t="s">
        <v>169</v>
      </c>
    </row>
    <row r="15" spans="1:4" ht="49.5" customHeight="1" x14ac:dyDescent="0.25">
      <c r="A15" s="446" t="s">
        <v>156</v>
      </c>
      <c r="B15" s="447" t="s">
        <v>120</v>
      </c>
      <c r="C15" s="448" t="s">
        <v>173</v>
      </c>
      <c r="D15" s="447" t="s">
        <v>169</v>
      </c>
    </row>
    <row r="16" spans="1:4" ht="44.25" customHeight="1" x14ac:dyDescent="0.25">
      <c r="A16" s="446" t="s">
        <v>156</v>
      </c>
      <c r="B16" s="447" t="s">
        <v>121</v>
      </c>
      <c r="C16" s="448" t="s">
        <v>175</v>
      </c>
      <c r="D16" s="447" t="s">
        <v>169</v>
      </c>
    </row>
    <row r="17" spans="1:4" ht="39" customHeight="1" x14ac:dyDescent="0.25">
      <c r="A17" s="446" t="s">
        <v>156</v>
      </c>
      <c r="B17" s="447" t="s">
        <v>122</v>
      </c>
      <c r="C17" s="448" t="s">
        <v>178</v>
      </c>
      <c r="D17" s="447" t="s">
        <v>169</v>
      </c>
    </row>
    <row r="18" spans="1:4" ht="40.5" customHeight="1" x14ac:dyDescent="0.25">
      <c r="A18" s="446" t="s">
        <v>156</v>
      </c>
      <c r="B18" s="447" t="s">
        <v>123</v>
      </c>
      <c r="C18" s="448" t="s">
        <v>176</v>
      </c>
      <c r="D18" s="447" t="s">
        <v>169</v>
      </c>
    </row>
    <row r="19" spans="1:4" ht="38.25" customHeight="1" x14ac:dyDescent="0.25">
      <c r="A19" s="446" t="s">
        <v>156</v>
      </c>
      <c r="B19" s="447" t="s">
        <v>124</v>
      </c>
      <c r="C19" s="448" t="s">
        <v>177</v>
      </c>
      <c r="D19" s="447" t="s">
        <v>169</v>
      </c>
    </row>
    <row r="20" spans="1:4" ht="41.25" customHeight="1" x14ac:dyDescent="0.25">
      <c r="A20" s="446" t="s">
        <v>156</v>
      </c>
      <c r="B20" s="447" t="s">
        <v>125</v>
      </c>
      <c r="C20" s="448" t="s">
        <v>150</v>
      </c>
      <c r="D20" s="447" t="s">
        <v>169</v>
      </c>
    </row>
    <row r="21" spans="1:4" x14ac:dyDescent="0.25">
      <c r="A21" s="495" t="s">
        <v>170</v>
      </c>
      <c r="B21" s="495"/>
      <c r="C21" s="495"/>
      <c r="D21" s="495"/>
    </row>
    <row r="22" spans="1:4" ht="15.75" x14ac:dyDescent="0.25">
      <c r="A22" s="496" t="s">
        <v>179</v>
      </c>
      <c r="B22" s="496"/>
      <c r="C22" s="496"/>
      <c r="D22" s="496"/>
    </row>
    <row r="23" spans="1:4" ht="15.75" x14ac:dyDescent="0.25">
      <c r="A23" s="262" t="s">
        <v>255</v>
      </c>
      <c r="B23" s="262"/>
      <c r="C23" s="262"/>
      <c r="D23" s="262"/>
    </row>
    <row r="24" spans="1:4" ht="15.75" x14ac:dyDescent="0.25">
      <c r="A24" s="262"/>
      <c r="B24" s="262"/>
      <c r="C24" s="262"/>
      <c r="D24" s="262"/>
    </row>
    <row r="25" spans="1:4" ht="18.75" x14ac:dyDescent="0.25">
      <c r="A25" s="50"/>
      <c r="B25" s="50"/>
      <c r="C25" s="50"/>
      <c r="D25" s="50"/>
    </row>
    <row r="26" spans="1:4" ht="18.75" x14ac:dyDescent="0.3">
      <c r="A26" s="28" t="s">
        <v>172</v>
      </c>
      <c r="B26" s="497" t="s">
        <v>191</v>
      </c>
      <c r="C26" s="466"/>
      <c r="D26" s="466"/>
    </row>
    <row r="27" spans="1:4" ht="18.75" x14ac:dyDescent="0.3">
      <c r="A27" s="28"/>
      <c r="B27" s="458"/>
      <c r="C27" s="458"/>
      <c r="D27" s="458"/>
    </row>
    <row r="28" spans="1:4" x14ac:dyDescent="0.25">
      <c r="B28" s="449"/>
    </row>
    <row r="29" spans="1:4" x14ac:dyDescent="0.25">
      <c r="B29" s="449"/>
    </row>
    <row r="30" spans="1:4" x14ac:dyDescent="0.25">
      <c r="B30" s="449"/>
    </row>
  </sheetData>
  <mergeCells count="13">
    <mergeCell ref="A4:D4"/>
    <mergeCell ref="A7:D7"/>
    <mergeCell ref="A8:D8"/>
    <mergeCell ref="B27:D27"/>
    <mergeCell ref="A5:D5"/>
    <mergeCell ref="C6:D6"/>
    <mergeCell ref="A12:D12"/>
    <mergeCell ref="A9:D9"/>
    <mergeCell ref="A10:D10"/>
    <mergeCell ref="A11:D11"/>
    <mergeCell ref="A21:D21"/>
    <mergeCell ref="A22:D22"/>
    <mergeCell ref="B26:D26"/>
  </mergeCells>
  <pageMargins left="0.25" right="0.25"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L72"/>
  <sheetViews>
    <sheetView view="pageBreakPreview" topLeftCell="A4" zoomScale="90" zoomScaleNormal="100" zoomScaleSheetLayoutView="90" workbookViewId="0">
      <selection activeCell="C24" sqref="C24:C26"/>
    </sheetView>
  </sheetViews>
  <sheetFormatPr baseColWidth="10" defaultColWidth="11.42578125" defaultRowHeight="15" x14ac:dyDescent="0.25"/>
  <cols>
    <col min="1" max="1" width="23.28515625" bestFit="1" customWidth="1"/>
    <col min="2" max="3" width="40.7109375" customWidth="1"/>
    <col min="4" max="4" width="26.7109375" customWidth="1"/>
    <col min="5" max="5" width="14.7109375" customWidth="1"/>
    <col min="12" max="12" width="18" customWidth="1"/>
  </cols>
  <sheetData>
    <row r="1" spans="1:9" ht="53.25" customHeight="1" x14ac:dyDescent="0.25">
      <c r="A1" s="127"/>
      <c r="B1" s="257"/>
      <c r="C1" s="250"/>
      <c r="D1" s="128"/>
      <c r="E1" s="129"/>
    </row>
    <row r="2" spans="1:9" ht="18.75" x14ac:dyDescent="0.25">
      <c r="A2" s="501" t="s">
        <v>62</v>
      </c>
      <c r="B2" s="502"/>
      <c r="C2" s="502"/>
      <c r="D2" s="502"/>
      <c r="E2" s="503"/>
    </row>
    <row r="3" spans="1:9" ht="18.75" x14ac:dyDescent="0.25">
      <c r="A3" s="501" t="str">
        <f>+'Numeral 2'!A3:E3</f>
        <v>Dirección Administrativa</v>
      </c>
      <c r="B3" s="502"/>
      <c r="C3" s="502"/>
      <c r="D3" s="502"/>
      <c r="E3" s="503"/>
    </row>
    <row r="4" spans="1:9" ht="15.75" customHeight="1" x14ac:dyDescent="0.25">
      <c r="A4" s="504" t="s">
        <v>63</v>
      </c>
      <c r="B4" s="487"/>
      <c r="C4" s="505" t="s">
        <v>133</v>
      </c>
      <c r="D4" s="506"/>
      <c r="E4" s="507"/>
    </row>
    <row r="5" spans="1:9" ht="15.75" customHeight="1" x14ac:dyDescent="0.25">
      <c r="A5" s="504" t="s">
        <v>135</v>
      </c>
      <c r="B5" s="486"/>
      <c r="C5" s="486"/>
      <c r="D5" s="486"/>
      <c r="E5" s="508"/>
    </row>
    <row r="6" spans="1:9" ht="15.75" x14ac:dyDescent="0.25">
      <c r="A6" s="498" t="str">
        <f>+'Numeral 2'!A6:E6</f>
        <v>Encargado de Dirección: Licda. Lubia Carolina Bran Toledo</v>
      </c>
      <c r="B6" s="499"/>
      <c r="C6" s="499"/>
      <c r="D6" s="499"/>
      <c r="E6" s="500"/>
    </row>
    <row r="7" spans="1:9" ht="15.75" x14ac:dyDescent="0.25">
      <c r="A7" s="498" t="str">
        <f>+'Numeral 2'!A7:E7</f>
        <v>Responsable de Actualización de la información:  Brenda Lily Valdez Padilla</v>
      </c>
      <c r="B7" s="499"/>
      <c r="C7" s="499"/>
      <c r="D7" s="499"/>
      <c r="E7" s="500"/>
    </row>
    <row r="8" spans="1:9" ht="15.75" x14ac:dyDescent="0.25">
      <c r="A8" s="498" t="str">
        <f>+'Numeral 2'!A8:E8</f>
        <v>Mes de Actualización: Febrero 2023</v>
      </c>
      <c r="B8" s="499"/>
      <c r="C8" s="499"/>
      <c r="D8" s="499"/>
      <c r="E8" s="500"/>
    </row>
    <row r="9" spans="1:9" ht="15.75" x14ac:dyDescent="0.25">
      <c r="A9" s="498" t="s">
        <v>199</v>
      </c>
      <c r="B9" s="499"/>
      <c r="C9" s="499"/>
      <c r="D9" s="499"/>
      <c r="E9" s="500"/>
    </row>
    <row r="10" spans="1:9" ht="89.25" customHeight="1" x14ac:dyDescent="0.25">
      <c r="A10" s="511" t="s">
        <v>201</v>
      </c>
      <c r="B10" s="512"/>
      <c r="C10" s="512"/>
      <c r="D10" s="512"/>
      <c r="E10" s="513"/>
      <c r="I10" s="155"/>
    </row>
    <row r="11" spans="1:9" ht="44.25" customHeight="1" x14ac:dyDescent="0.25">
      <c r="A11" s="130" t="s">
        <v>105</v>
      </c>
      <c r="B11" s="78" t="s">
        <v>49</v>
      </c>
      <c r="C11" s="78" t="s">
        <v>42</v>
      </c>
      <c r="D11" s="78" t="s">
        <v>15</v>
      </c>
      <c r="E11" s="131" t="s">
        <v>16</v>
      </c>
    </row>
    <row r="12" spans="1:9" ht="21" customHeight="1" x14ac:dyDescent="0.25">
      <c r="A12" s="132"/>
      <c r="B12" s="10"/>
      <c r="C12" s="10"/>
      <c r="D12" s="10"/>
      <c r="E12" s="133"/>
    </row>
    <row r="13" spans="1:9" ht="18.75" customHeight="1" x14ac:dyDescent="0.25">
      <c r="A13" s="14"/>
      <c r="B13" s="15"/>
      <c r="C13" s="15"/>
      <c r="D13" s="15"/>
      <c r="E13" s="16"/>
    </row>
    <row r="14" spans="1:9" ht="26.25" customHeight="1" x14ac:dyDescent="0.25">
      <c r="A14" s="14"/>
      <c r="B14" s="514" t="s">
        <v>196</v>
      </c>
      <c r="C14" s="515"/>
      <c r="D14" s="516"/>
      <c r="E14" s="16"/>
    </row>
    <row r="15" spans="1:9" x14ac:dyDescent="0.25">
      <c r="A15" s="14"/>
      <c r="B15" s="15"/>
      <c r="C15" s="15"/>
      <c r="D15" s="15"/>
      <c r="E15" s="16"/>
    </row>
    <row r="16" spans="1:9" x14ac:dyDescent="0.25">
      <c r="A16" s="14"/>
      <c r="B16" s="15"/>
      <c r="C16" s="15"/>
      <c r="D16" s="15"/>
      <c r="E16" s="16"/>
    </row>
    <row r="17" spans="1:11" ht="15.75" thickBot="1" x14ac:dyDescent="0.3">
      <c r="A17" s="11"/>
      <c r="B17" s="12"/>
      <c r="C17" s="12"/>
      <c r="D17" s="12"/>
      <c r="E17" s="13"/>
    </row>
    <row r="18" spans="1:11" x14ac:dyDescent="0.25">
      <c r="A18" s="127"/>
      <c r="B18" s="128"/>
      <c r="C18" s="128"/>
      <c r="D18" s="128"/>
      <c r="E18" s="129"/>
    </row>
    <row r="19" spans="1:11" ht="33.75" customHeight="1" x14ac:dyDescent="0.25">
      <c r="A19" s="520" t="s">
        <v>202</v>
      </c>
      <c r="B19" s="521"/>
      <c r="C19" s="521"/>
      <c r="D19" s="521"/>
      <c r="E19" s="522"/>
    </row>
    <row r="20" spans="1:11" x14ac:dyDescent="0.25">
      <c r="A20" s="134"/>
      <c r="B20" s="85"/>
      <c r="C20" s="85"/>
      <c r="D20" s="85"/>
      <c r="E20" s="135"/>
    </row>
    <row r="21" spans="1:11" ht="15.75" x14ac:dyDescent="0.25">
      <c r="A21" s="136" t="s">
        <v>70</v>
      </c>
      <c r="B21" s="85"/>
      <c r="C21" s="517" t="s">
        <v>193</v>
      </c>
      <c r="D21" s="518"/>
      <c r="E21" s="519"/>
    </row>
    <row r="22" spans="1:11" s="59" customFormat="1" ht="15.75" x14ac:dyDescent="0.25">
      <c r="A22" s="136"/>
      <c r="C22" s="509"/>
      <c r="D22" s="509"/>
      <c r="E22" s="510"/>
      <c r="K22" s="66"/>
    </row>
    <row r="23" spans="1:11" s="59" customFormat="1" ht="15.75" x14ac:dyDescent="0.25">
      <c r="A23" s="137"/>
      <c r="C23" s="509"/>
      <c r="D23" s="509"/>
      <c r="E23" s="510"/>
      <c r="F23"/>
      <c r="K23" s="66"/>
    </row>
    <row r="24" spans="1:11" s="59" customFormat="1" x14ac:dyDescent="0.25">
      <c r="A24" s="137"/>
      <c r="C24" s="449"/>
      <c r="D24" s="61"/>
      <c r="E24" s="138"/>
      <c r="F24" s="61"/>
      <c r="G24" s="61"/>
      <c r="K24" s="66"/>
    </row>
    <row r="25" spans="1:11" ht="15.75" thickBot="1" x14ac:dyDescent="0.3">
      <c r="A25" s="139"/>
      <c r="B25" s="140"/>
      <c r="C25" s="449"/>
      <c r="D25" s="140"/>
      <c r="E25" s="141"/>
    </row>
    <row r="26" spans="1:11" x14ac:dyDescent="0.25">
      <c r="C26" s="449"/>
    </row>
    <row r="57" spans="1:12" s="163" customFormat="1" x14ac:dyDescent="0.25">
      <c r="A57"/>
      <c r="B57"/>
      <c r="C57"/>
      <c r="D57">
        <v>2</v>
      </c>
      <c r="E57"/>
      <c r="F57"/>
      <c r="G57"/>
      <c r="H57"/>
      <c r="I57"/>
      <c r="J57"/>
      <c r="K57"/>
      <c r="L57"/>
    </row>
    <row r="58" spans="1:12" s="163" customFormat="1" x14ac:dyDescent="0.25">
      <c r="A58"/>
      <c r="B58"/>
      <c r="C58"/>
      <c r="D58"/>
      <c r="E58"/>
      <c r="F58"/>
      <c r="G58"/>
      <c r="H58"/>
      <c r="I58"/>
      <c r="J58"/>
      <c r="K58"/>
      <c r="L58"/>
    </row>
    <row r="59" spans="1:12" s="163" customFormat="1" x14ac:dyDescent="0.25">
      <c r="A59"/>
      <c r="B59"/>
      <c r="C59"/>
      <c r="D59"/>
      <c r="E59"/>
      <c r="F59"/>
      <c r="G59"/>
      <c r="H59"/>
      <c r="I59"/>
      <c r="J59"/>
      <c r="K59"/>
      <c r="L59"/>
    </row>
    <row r="60" spans="1:12" s="163" customFormat="1" x14ac:dyDescent="0.25">
      <c r="A60"/>
      <c r="B60"/>
      <c r="C60"/>
      <c r="D60"/>
      <c r="E60"/>
      <c r="F60"/>
      <c r="G60"/>
      <c r="H60"/>
      <c r="I60"/>
      <c r="J60"/>
      <c r="K60"/>
      <c r="L60"/>
    </row>
    <row r="61" spans="1:12" s="163" customFormat="1" x14ac:dyDescent="0.25">
      <c r="A61"/>
      <c r="B61"/>
      <c r="C61"/>
      <c r="D61"/>
      <c r="E61"/>
      <c r="F61"/>
      <c r="G61"/>
      <c r="H61"/>
      <c r="I61"/>
      <c r="J61"/>
      <c r="K61"/>
      <c r="L61"/>
    </row>
    <row r="62" spans="1:12" ht="165" x14ac:dyDescent="0.25">
      <c r="B62">
        <f>186.02+219.03</f>
        <v>405.05</v>
      </c>
      <c r="C62">
        <v>405.05</v>
      </c>
      <c r="D62">
        <v>1</v>
      </c>
      <c r="L62" s="85" t="s">
        <v>210</v>
      </c>
    </row>
    <row r="64" spans="1:12" x14ac:dyDescent="0.25">
      <c r="K64" t="s">
        <v>209</v>
      </c>
    </row>
    <row r="67" spans="2:12" ht="60" x14ac:dyDescent="0.25">
      <c r="B67">
        <v>2401.13</v>
      </c>
      <c r="C67">
        <v>2401.13</v>
      </c>
      <c r="E67" s="85" t="s">
        <v>211</v>
      </c>
      <c r="G67" t="s">
        <v>212</v>
      </c>
      <c r="L67" s="85" t="s">
        <v>214</v>
      </c>
    </row>
    <row r="68" spans="2:12" x14ac:dyDescent="0.25">
      <c r="G68">
        <v>3306518</v>
      </c>
    </row>
    <row r="69" spans="2:12" ht="125.25" customHeight="1" x14ac:dyDescent="0.25">
      <c r="K69" t="s">
        <v>213</v>
      </c>
    </row>
    <row r="72" spans="2:12" x14ac:dyDescent="0.25">
      <c r="B72">
        <f>+SUM(B12:B71)</f>
        <v>2806.1800000000003</v>
      </c>
    </row>
  </sheetData>
  <mergeCells count="15">
    <mergeCell ref="C22:E22"/>
    <mergeCell ref="C23:E23"/>
    <mergeCell ref="A7:E7"/>
    <mergeCell ref="A8:E8"/>
    <mergeCell ref="A9:E9"/>
    <mergeCell ref="A10:E10"/>
    <mergeCell ref="B14:D14"/>
    <mergeCell ref="C21:E21"/>
    <mergeCell ref="A19:E19"/>
    <mergeCell ref="A6:E6"/>
    <mergeCell ref="A2:E2"/>
    <mergeCell ref="A3:E3"/>
    <mergeCell ref="A4:B4"/>
    <mergeCell ref="C4:E4"/>
    <mergeCell ref="A5:E5"/>
  </mergeCells>
  <printOptions horizontalCentered="1" verticalCentered="1"/>
  <pageMargins left="0.39370078740157483" right="0.19685039370078741" top="0.39370078740157483" bottom="0.39370078740157483" header="0.31496062992125984" footer="0.31496062992125984"/>
  <pageSetup scale="8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P73"/>
  <sheetViews>
    <sheetView view="pageBreakPreview" zoomScale="80" zoomScaleNormal="70" zoomScaleSheetLayoutView="80" workbookViewId="0"/>
  </sheetViews>
  <sheetFormatPr baseColWidth="10" defaultColWidth="11.42578125" defaultRowHeight="15" x14ac:dyDescent="0.25"/>
  <cols>
    <col min="1" max="1" width="19.5703125" style="59" customWidth="1"/>
    <col min="2" max="2" width="16" style="59" customWidth="1"/>
    <col min="3" max="3" width="15.42578125" style="59" customWidth="1"/>
    <col min="4" max="4" width="11.85546875" style="59" customWidth="1"/>
    <col min="5" max="5" width="19.85546875" style="59" customWidth="1"/>
    <col min="6" max="6" width="22.7109375" style="59" customWidth="1"/>
    <col min="7" max="7" width="11.5703125" style="59" customWidth="1"/>
    <col min="8" max="8" width="25.28515625" style="59" customWidth="1"/>
    <col min="9" max="9" width="6.5703125" style="59" customWidth="1"/>
    <col min="10" max="10" width="25.140625" style="59" customWidth="1"/>
    <col min="11" max="11" width="16.85546875" style="59" customWidth="1"/>
    <col min="12" max="12" width="18" style="59" customWidth="1"/>
    <col min="13" max="13" width="24.140625" style="59" customWidth="1"/>
    <col min="14" max="14" width="15.28515625" style="59" bestFit="1" customWidth="1"/>
    <col min="15" max="16384" width="11.42578125" style="59"/>
  </cols>
  <sheetData>
    <row r="1" spans="1:16" ht="47.25" customHeight="1" x14ac:dyDescent="0.25">
      <c r="C1" s="256"/>
    </row>
    <row r="2" spans="1:16" ht="90.75" customHeight="1" x14ac:dyDescent="0.25">
      <c r="A2" s="530" t="s">
        <v>62</v>
      </c>
      <c r="B2" s="530"/>
      <c r="C2" s="530"/>
      <c r="D2" s="530"/>
      <c r="E2" s="530"/>
      <c r="F2" s="530"/>
      <c r="G2" s="530"/>
      <c r="H2" s="530"/>
      <c r="I2" s="530"/>
      <c r="J2" s="530"/>
      <c r="K2" s="530"/>
    </row>
    <row r="3" spans="1:16" ht="21" x14ac:dyDescent="0.35">
      <c r="A3" s="531" t="str">
        <f>+'Numeral 2'!A3:E3</f>
        <v>Dirección Administrativa</v>
      </c>
      <c r="B3" s="531"/>
      <c r="C3" s="531"/>
      <c r="D3" s="531"/>
      <c r="E3" s="531"/>
      <c r="F3" s="531"/>
      <c r="G3" s="531"/>
      <c r="H3" s="531"/>
      <c r="I3" s="531"/>
      <c r="J3" s="531"/>
      <c r="K3" s="531"/>
      <c r="L3" s="60"/>
      <c r="M3" s="60"/>
      <c r="N3" s="60"/>
      <c r="O3" s="60"/>
      <c r="P3" s="60"/>
    </row>
    <row r="4" spans="1:16" s="61" customFormat="1" ht="15.75" x14ac:dyDescent="0.25">
      <c r="A4" s="529">
        <f>+'Numeral 2'!A47</f>
        <v>0</v>
      </c>
      <c r="B4" s="529"/>
      <c r="C4" s="529"/>
      <c r="D4" s="529"/>
      <c r="E4" s="529"/>
      <c r="F4" s="529"/>
      <c r="G4" s="529" t="s">
        <v>133</v>
      </c>
      <c r="H4" s="529"/>
      <c r="I4" s="529"/>
      <c r="J4" s="529"/>
      <c r="K4" s="529"/>
      <c r="L4" s="60"/>
      <c r="M4" s="60"/>
      <c r="N4" s="60"/>
      <c r="O4" s="60"/>
      <c r="P4" s="60"/>
    </row>
    <row r="5" spans="1:16" s="61" customFormat="1" ht="15.75" customHeight="1" x14ac:dyDescent="0.25">
      <c r="A5" s="532" t="s">
        <v>135</v>
      </c>
      <c r="B5" s="533"/>
      <c r="C5" s="533"/>
      <c r="D5" s="533"/>
      <c r="E5" s="533"/>
      <c r="F5" s="533"/>
      <c r="G5" s="533"/>
      <c r="H5" s="533"/>
      <c r="I5" s="533"/>
      <c r="J5" s="533"/>
      <c r="K5" s="534"/>
      <c r="L5" s="62"/>
      <c r="M5" s="62"/>
      <c r="N5" s="62"/>
      <c r="O5" s="62"/>
      <c r="P5" s="62"/>
    </row>
    <row r="6" spans="1:16" s="61" customFormat="1" ht="15.75" x14ac:dyDescent="0.25">
      <c r="A6" s="529" t="str">
        <f>+'Numeral 2'!A6:E6</f>
        <v>Encargado de Dirección: Licda. Lubia Carolina Bran Toledo</v>
      </c>
      <c r="B6" s="529"/>
      <c r="C6" s="529"/>
      <c r="D6" s="529"/>
      <c r="E6" s="529"/>
      <c r="F6" s="529"/>
      <c r="G6" s="529"/>
      <c r="H6" s="529"/>
      <c r="I6" s="529"/>
      <c r="J6" s="529"/>
      <c r="K6" s="529"/>
      <c r="L6" s="60"/>
      <c r="M6" s="60"/>
      <c r="N6" s="60"/>
      <c r="O6" s="60"/>
      <c r="P6" s="60"/>
    </row>
    <row r="7" spans="1:16" s="61" customFormat="1" ht="15.75" x14ac:dyDescent="0.25">
      <c r="A7" s="529" t="str">
        <f>+'Numeral 2'!A7:E7</f>
        <v>Responsable de Actualización de la información:  Brenda Lily Valdez Padilla</v>
      </c>
      <c r="B7" s="529"/>
      <c r="C7" s="529"/>
      <c r="D7" s="529"/>
      <c r="E7" s="529"/>
      <c r="F7" s="529"/>
      <c r="G7" s="529"/>
      <c r="H7" s="529"/>
      <c r="I7" s="529"/>
      <c r="J7" s="529"/>
      <c r="K7" s="529"/>
      <c r="L7" s="60"/>
      <c r="M7" s="60"/>
      <c r="N7" s="60"/>
      <c r="O7" s="60"/>
      <c r="P7" s="60"/>
    </row>
    <row r="8" spans="1:16" s="61" customFormat="1" ht="15.75" x14ac:dyDescent="0.25">
      <c r="A8" s="529" t="str">
        <f>+'Numeral 2'!A8:E8</f>
        <v>Mes de Actualización: Febrero 2023</v>
      </c>
      <c r="B8" s="529"/>
      <c r="C8" s="529"/>
      <c r="D8" s="529"/>
      <c r="E8" s="529"/>
      <c r="F8" s="529"/>
      <c r="G8" s="529"/>
      <c r="H8" s="529"/>
      <c r="I8" s="529"/>
      <c r="J8" s="529"/>
      <c r="K8" s="529"/>
      <c r="L8" s="60"/>
      <c r="M8" s="60"/>
      <c r="N8" s="60"/>
      <c r="O8" s="60"/>
      <c r="P8" s="60"/>
    </row>
    <row r="9" spans="1:16" s="61" customFormat="1" ht="15.75" x14ac:dyDescent="0.25">
      <c r="A9" s="529" t="s">
        <v>115</v>
      </c>
      <c r="B9" s="529"/>
      <c r="C9" s="529"/>
      <c r="D9" s="529"/>
      <c r="E9" s="529"/>
      <c r="F9" s="529"/>
      <c r="G9" s="529"/>
      <c r="H9" s="529"/>
      <c r="I9" s="529"/>
      <c r="J9" s="529"/>
      <c r="K9" s="529"/>
      <c r="L9" s="60"/>
      <c r="M9" s="60"/>
      <c r="N9" s="60"/>
      <c r="O9" s="60"/>
      <c r="P9" s="60"/>
    </row>
    <row r="10" spans="1:16" ht="15.75" x14ac:dyDescent="0.25">
      <c r="A10" s="63"/>
      <c r="B10" s="64"/>
      <c r="C10" s="64"/>
      <c r="D10" s="64"/>
      <c r="E10" s="64"/>
      <c r="F10" s="64"/>
      <c r="G10" s="64"/>
      <c r="H10" s="64"/>
      <c r="I10" s="64"/>
      <c r="J10" s="64"/>
      <c r="K10" s="65"/>
    </row>
    <row r="11" spans="1:16" ht="21" customHeight="1" thickBot="1" x14ac:dyDescent="0.4">
      <c r="A11" s="535" t="s">
        <v>129</v>
      </c>
      <c r="B11" s="536"/>
      <c r="C11" s="536"/>
      <c r="D11" s="536"/>
      <c r="E11" s="536"/>
      <c r="F11" s="536"/>
      <c r="G11" s="536"/>
      <c r="H11" s="536"/>
      <c r="I11" s="536"/>
      <c r="J11" s="536"/>
      <c r="K11" s="537"/>
    </row>
    <row r="12" spans="1:16" ht="31.5" x14ac:dyDescent="0.25">
      <c r="A12" s="154" t="s">
        <v>0</v>
      </c>
      <c r="B12" s="154" t="s">
        <v>29</v>
      </c>
      <c r="C12" s="154" t="s">
        <v>30</v>
      </c>
      <c r="D12" s="154" t="s">
        <v>31</v>
      </c>
      <c r="E12" s="154" t="s">
        <v>1</v>
      </c>
      <c r="F12" s="538" t="s">
        <v>2</v>
      </c>
      <c r="G12" s="538"/>
      <c r="H12" s="539" t="s">
        <v>3</v>
      </c>
      <c r="I12" s="540"/>
      <c r="J12" s="538" t="s">
        <v>4</v>
      </c>
      <c r="K12" s="538"/>
    </row>
    <row r="13" spans="1:16" x14ac:dyDescent="0.25">
      <c r="A13" s="118"/>
      <c r="B13" s="165"/>
      <c r="C13" s="166"/>
      <c r="D13" s="116"/>
      <c r="E13" s="118"/>
      <c r="F13" s="116"/>
      <c r="G13" s="117"/>
      <c r="H13" s="116"/>
      <c r="I13" s="119"/>
      <c r="J13" s="116"/>
      <c r="K13" s="118"/>
    </row>
    <row r="14" spans="1:16" ht="32.25" x14ac:dyDescent="0.25">
      <c r="A14" s="118"/>
      <c r="B14" s="526" t="s">
        <v>196</v>
      </c>
      <c r="C14" s="527"/>
      <c r="D14" s="527"/>
      <c r="E14" s="527"/>
      <c r="F14" s="527"/>
      <c r="G14" s="527"/>
      <c r="H14" s="528"/>
      <c r="I14" s="164"/>
      <c r="J14" s="116"/>
      <c r="K14" s="118"/>
    </row>
    <row r="15" spans="1:16" x14ac:dyDescent="0.25">
      <c r="A15" s="118"/>
      <c r="B15" s="165"/>
      <c r="C15" s="166"/>
      <c r="D15" s="116"/>
      <c r="E15" s="116"/>
      <c r="F15" s="116"/>
      <c r="G15" s="167"/>
      <c r="H15" s="116"/>
      <c r="I15" s="164"/>
      <c r="J15" s="116"/>
      <c r="K15" s="168"/>
    </row>
    <row r="16" spans="1:16" x14ac:dyDescent="0.25">
      <c r="A16" s="118"/>
      <c r="B16" s="165"/>
      <c r="C16" s="166"/>
      <c r="D16" s="116"/>
      <c r="E16" s="116"/>
      <c r="F16" s="116"/>
      <c r="G16" s="167"/>
      <c r="H16" s="116"/>
      <c r="I16" s="167"/>
      <c r="J16" s="116"/>
      <c r="K16" s="116"/>
    </row>
    <row r="17" spans="1:11" x14ac:dyDescent="0.25">
      <c r="A17" s="169"/>
      <c r="B17" s="61"/>
      <c r="C17" s="61"/>
      <c r="D17" s="61"/>
      <c r="E17" s="61"/>
      <c r="F17" s="61"/>
      <c r="G17" s="61"/>
      <c r="K17" s="66"/>
    </row>
    <row r="18" spans="1:11" ht="22.5" customHeight="1" x14ac:dyDescent="0.25">
      <c r="A18" s="523" t="s">
        <v>168</v>
      </c>
      <c r="B18" s="524"/>
      <c r="C18" s="524"/>
      <c r="D18" s="524"/>
      <c r="E18" s="524"/>
      <c r="F18" s="524"/>
      <c r="G18" s="524"/>
      <c r="H18" s="524"/>
      <c r="I18" s="524"/>
      <c r="J18" s="524"/>
      <c r="K18" s="525"/>
    </row>
    <row r="19" spans="1:11" ht="22.5" customHeight="1" x14ac:dyDescent="0.25">
      <c r="A19" s="523"/>
      <c r="B19" s="524"/>
      <c r="C19" s="524"/>
      <c r="D19" s="524"/>
      <c r="E19" s="524"/>
      <c r="F19" s="524"/>
      <c r="G19" s="524"/>
      <c r="H19" s="524"/>
      <c r="I19" s="524"/>
      <c r="J19" s="524"/>
      <c r="K19" s="525"/>
    </row>
    <row r="20" spans="1:11" ht="9" customHeight="1" x14ac:dyDescent="0.25">
      <c r="A20" s="523"/>
      <c r="B20" s="524"/>
      <c r="C20" s="524"/>
      <c r="D20" s="524"/>
      <c r="E20" s="524"/>
      <c r="F20" s="524"/>
      <c r="G20" s="524"/>
      <c r="H20" s="524"/>
      <c r="I20" s="524"/>
      <c r="J20" s="524"/>
      <c r="K20" s="525"/>
    </row>
    <row r="21" spans="1:11" x14ac:dyDescent="0.25">
      <c r="A21" s="169"/>
      <c r="B21" s="61"/>
      <c r="C21" s="61"/>
      <c r="D21" s="61"/>
      <c r="E21" s="61"/>
      <c r="F21" s="61"/>
      <c r="G21" s="61"/>
      <c r="K21" s="66"/>
    </row>
    <row r="22" spans="1:11" x14ac:dyDescent="0.25">
      <c r="A22" s="169"/>
      <c r="B22" s="61"/>
      <c r="C22" s="61"/>
      <c r="D22" s="61"/>
      <c r="E22" s="61"/>
      <c r="F22" s="61"/>
      <c r="G22" s="61"/>
      <c r="K22" s="66"/>
    </row>
    <row r="23" spans="1:11" x14ac:dyDescent="0.25">
      <c r="A23" s="169"/>
      <c r="B23" s="61"/>
      <c r="C23" s="61"/>
      <c r="D23" s="61"/>
      <c r="E23" s="61"/>
      <c r="F23" s="61"/>
      <c r="G23" s="61"/>
      <c r="K23" s="66"/>
    </row>
    <row r="24" spans="1:11" s="70" customFormat="1" ht="18.75" x14ac:dyDescent="0.3">
      <c r="A24" s="170" t="s">
        <v>70</v>
      </c>
      <c r="C24" s="81"/>
      <c r="D24" s="81"/>
      <c r="E24" s="81"/>
      <c r="F24" s="81"/>
      <c r="G24" s="171"/>
      <c r="H24" s="466" t="s">
        <v>190</v>
      </c>
      <c r="I24" s="466"/>
      <c r="J24" s="466"/>
      <c r="K24" s="82"/>
    </row>
    <row r="25" spans="1:11" s="70" customFormat="1" ht="18.75" x14ac:dyDescent="0.3">
      <c r="A25" s="91"/>
      <c r="C25" s="81"/>
      <c r="D25" s="81"/>
      <c r="E25" s="81"/>
      <c r="F25" s="81"/>
      <c r="G25" s="28"/>
      <c r="H25" s="458"/>
      <c r="I25" s="458"/>
      <c r="J25" s="458"/>
      <c r="K25" s="82"/>
    </row>
    <row r="26" spans="1:11" s="70" customFormat="1" ht="18.75" x14ac:dyDescent="0.3">
      <c r="A26" s="91"/>
      <c r="C26" s="81"/>
      <c r="D26" s="81"/>
      <c r="E26" s="81"/>
      <c r="F26" s="81"/>
      <c r="G26" s="81"/>
      <c r="H26" s="458"/>
      <c r="I26" s="458"/>
      <c r="J26" s="458"/>
      <c r="K26" s="82"/>
    </row>
    <row r="27" spans="1:11" x14ac:dyDescent="0.25">
      <c r="A27" s="67"/>
      <c r="B27" s="68"/>
      <c r="C27" s="68"/>
      <c r="D27" s="68"/>
      <c r="E27" s="68"/>
      <c r="F27" s="68"/>
      <c r="G27" s="68"/>
      <c r="H27" s="68"/>
      <c r="I27" s="68"/>
      <c r="J27" s="68"/>
      <c r="K27" s="69"/>
    </row>
    <row r="34" ht="47.25" customHeight="1" x14ac:dyDescent="0.25"/>
    <row r="36" ht="90.75" customHeight="1" x14ac:dyDescent="0.25"/>
    <row r="58" spans="1:12" s="156" customFormat="1" x14ac:dyDescent="0.25">
      <c r="A58" s="59"/>
      <c r="B58" s="59"/>
      <c r="C58" s="59"/>
      <c r="D58" s="59">
        <v>2</v>
      </c>
      <c r="E58" s="59"/>
      <c r="F58" s="59"/>
      <c r="G58" s="59"/>
      <c r="H58" s="59"/>
      <c r="I58" s="59"/>
      <c r="J58" s="59"/>
      <c r="K58" s="59"/>
      <c r="L58" s="59"/>
    </row>
    <row r="59" spans="1:12" s="156" customFormat="1" x14ac:dyDescent="0.25">
      <c r="A59" s="59"/>
      <c r="B59" s="59"/>
      <c r="C59" s="59"/>
      <c r="D59" s="59"/>
      <c r="E59" s="59"/>
      <c r="F59" s="59"/>
      <c r="G59" s="59"/>
      <c r="H59" s="59"/>
      <c r="I59" s="59"/>
      <c r="J59" s="59"/>
      <c r="K59" s="59"/>
      <c r="L59" s="59"/>
    </row>
    <row r="60" spans="1:12" s="156" customFormat="1" x14ac:dyDescent="0.25">
      <c r="A60" s="59"/>
      <c r="B60" s="59"/>
      <c r="C60" s="59"/>
      <c r="D60" s="59"/>
      <c r="E60" s="59"/>
      <c r="F60" s="59"/>
      <c r="G60" s="59"/>
      <c r="H60" s="59"/>
      <c r="I60" s="59"/>
      <c r="J60" s="59"/>
      <c r="K60" s="59"/>
      <c r="L60" s="59"/>
    </row>
    <row r="61" spans="1:12" s="156" customFormat="1" x14ac:dyDescent="0.25">
      <c r="A61" s="59"/>
      <c r="B61" s="59"/>
      <c r="C61" s="59"/>
      <c r="D61" s="59"/>
      <c r="E61" s="59"/>
      <c r="F61" s="59"/>
      <c r="G61" s="59"/>
      <c r="H61" s="59"/>
      <c r="I61" s="59"/>
      <c r="J61" s="59"/>
      <c r="K61" s="59"/>
      <c r="L61" s="59"/>
    </row>
    <row r="62" spans="1:12" s="156" customFormat="1" x14ac:dyDescent="0.25">
      <c r="A62" s="59"/>
      <c r="B62" s="59"/>
      <c r="C62" s="59"/>
      <c r="D62" s="59"/>
      <c r="E62" s="59"/>
      <c r="F62" s="59"/>
      <c r="G62" s="59"/>
      <c r="H62" s="59"/>
      <c r="I62" s="59"/>
      <c r="J62" s="59"/>
      <c r="K62" s="59"/>
      <c r="L62" s="59"/>
    </row>
    <row r="63" spans="1:12" ht="165" x14ac:dyDescent="0.25">
      <c r="B63" s="59">
        <f>186.02+219.03</f>
        <v>405.05</v>
      </c>
      <c r="C63" s="59">
        <v>405.05</v>
      </c>
      <c r="D63" s="59">
        <v>1</v>
      </c>
      <c r="L63" s="125" t="s">
        <v>210</v>
      </c>
    </row>
    <row r="65" spans="2:12" x14ac:dyDescent="0.25">
      <c r="K65" s="59" t="s">
        <v>209</v>
      </c>
    </row>
    <row r="68" spans="2:12" ht="60" x14ac:dyDescent="0.25">
      <c r="B68" s="59">
        <v>2401.13</v>
      </c>
      <c r="C68" s="59">
        <v>2401.13</v>
      </c>
      <c r="E68" s="125" t="s">
        <v>211</v>
      </c>
      <c r="G68" s="59" t="s">
        <v>212</v>
      </c>
      <c r="L68" s="125" t="s">
        <v>214</v>
      </c>
    </row>
    <row r="69" spans="2:12" x14ac:dyDescent="0.25">
      <c r="G69" s="59">
        <v>3306518</v>
      </c>
    </row>
    <row r="70" spans="2:12" ht="125.25" customHeight="1" x14ac:dyDescent="0.25">
      <c r="K70" s="59" t="s">
        <v>213</v>
      </c>
    </row>
    <row r="73" spans="2:12" x14ac:dyDescent="0.25">
      <c r="B73" s="162">
        <f>+SUM(B13:B72)</f>
        <v>2806.1800000000003</v>
      </c>
    </row>
  </sheetData>
  <mergeCells count="18">
    <mergeCell ref="A7:K7"/>
    <mergeCell ref="A8:K8"/>
    <mergeCell ref="A9:K9"/>
    <mergeCell ref="A11:K11"/>
    <mergeCell ref="F12:G12"/>
    <mergeCell ref="H12:I12"/>
    <mergeCell ref="J12:K12"/>
    <mergeCell ref="A6:K6"/>
    <mergeCell ref="A2:K2"/>
    <mergeCell ref="A3:K3"/>
    <mergeCell ref="A4:F4"/>
    <mergeCell ref="G4:K4"/>
    <mergeCell ref="A5:K5"/>
    <mergeCell ref="H24:J24"/>
    <mergeCell ref="H25:J25"/>
    <mergeCell ref="H26:J26"/>
    <mergeCell ref="A18:K20"/>
    <mergeCell ref="B14:H14"/>
  </mergeCells>
  <printOptions horizontalCentered="1" verticalCentered="1"/>
  <pageMargins left="0.25" right="0.25" top="0.75" bottom="0.75" header="0.3" footer="0.3"/>
  <pageSetup scale="63"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80"/>
  <sheetViews>
    <sheetView zoomScale="110" zoomScaleNormal="110" workbookViewId="0">
      <selection activeCell="A2" sqref="A2:O2"/>
    </sheetView>
  </sheetViews>
  <sheetFormatPr baseColWidth="10" defaultRowHeight="15" x14ac:dyDescent="0.25"/>
  <cols>
    <col min="1" max="1" width="11.140625" customWidth="1"/>
    <col min="2" max="2" width="10.7109375" customWidth="1"/>
    <col min="3" max="3" width="13.85546875" customWidth="1"/>
    <col min="4" max="4" width="23.28515625" customWidth="1"/>
    <col min="5" max="5" width="9.85546875" customWidth="1"/>
    <col min="6" max="7" width="21" customWidth="1"/>
    <col min="8" max="8" width="12.85546875" customWidth="1"/>
    <col min="9" max="9" width="13.28515625" customWidth="1"/>
    <col min="10" max="13" width="10.5703125" customWidth="1"/>
    <col min="14" max="15" width="14.7109375" customWidth="1"/>
  </cols>
  <sheetData>
    <row r="1" spans="1:23" ht="79.5" customHeight="1" x14ac:dyDescent="0.25"/>
    <row r="2" spans="1:23" ht="24" customHeight="1" x14ac:dyDescent="0.25">
      <c r="A2" s="473" t="s">
        <v>62</v>
      </c>
      <c r="B2" s="473"/>
      <c r="C2" s="473"/>
      <c r="D2" s="473"/>
      <c r="E2" s="473"/>
      <c r="F2" s="473"/>
      <c r="G2" s="473"/>
      <c r="H2" s="473"/>
      <c r="I2" s="473"/>
      <c r="J2" s="473"/>
      <c r="K2" s="473"/>
      <c r="L2" s="473"/>
      <c r="M2" s="473"/>
      <c r="N2" s="473"/>
      <c r="O2" s="477"/>
      <c r="P2" s="27"/>
      <c r="Q2" s="27"/>
      <c r="R2" s="27"/>
      <c r="S2" s="27"/>
      <c r="T2" s="27"/>
      <c r="U2" s="27"/>
      <c r="V2" s="27"/>
      <c r="W2" s="27"/>
    </row>
    <row r="3" spans="1:23" ht="18.75" x14ac:dyDescent="0.25">
      <c r="A3" s="473" t="s">
        <v>87</v>
      </c>
      <c r="B3" s="473"/>
      <c r="C3" s="473"/>
      <c r="D3" s="473"/>
      <c r="E3" s="473"/>
      <c r="F3" s="473"/>
      <c r="G3" s="473"/>
      <c r="H3" s="473"/>
      <c r="I3" s="473"/>
      <c r="J3" s="473"/>
      <c r="K3" s="473"/>
      <c r="L3" s="473"/>
      <c r="M3" s="473"/>
      <c r="N3" s="473"/>
      <c r="O3" s="477"/>
      <c r="P3" s="27"/>
      <c r="Q3" s="27"/>
      <c r="R3" s="27"/>
      <c r="S3" s="27"/>
      <c r="T3" s="27"/>
      <c r="U3" s="27"/>
      <c r="V3" s="27"/>
      <c r="W3" s="27"/>
    </row>
    <row r="4" spans="1:23" ht="15.75" customHeight="1" x14ac:dyDescent="0.25">
      <c r="A4" s="499" t="s">
        <v>63</v>
      </c>
      <c r="B4" s="499"/>
      <c r="C4" s="499"/>
      <c r="D4" s="499"/>
      <c r="E4" s="499"/>
      <c r="F4" s="499"/>
      <c r="G4" s="499"/>
      <c r="H4" s="499"/>
      <c r="I4" s="485" t="s">
        <v>64</v>
      </c>
      <c r="J4" s="486"/>
      <c r="K4" s="486"/>
      <c r="L4" s="486"/>
      <c r="M4" s="486"/>
      <c r="N4" s="486"/>
      <c r="O4" s="486"/>
      <c r="P4" s="39"/>
      <c r="Q4" s="39"/>
      <c r="R4" s="39"/>
      <c r="S4" s="39"/>
      <c r="T4" s="39"/>
      <c r="U4" s="39"/>
      <c r="V4" s="39"/>
      <c r="W4" s="39"/>
    </row>
    <row r="5" spans="1:23" ht="15.75" x14ac:dyDescent="0.25">
      <c r="A5" s="541" t="s">
        <v>65</v>
      </c>
      <c r="B5" s="541"/>
      <c r="C5" s="541"/>
      <c r="D5" s="541"/>
      <c r="E5" s="541"/>
      <c r="F5" s="541"/>
      <c r="G5" s="541"/>
      <c r="H5" s="541"/>
      <c r="I5" s="541"/>
      <c r="J5" s="541"/>
      <c r="K5" s="541"/>
      <c r="L5" s="541"/>
      <c r="M5" s="541"/>
      <c r="N5" s="541"/>
      <c r="O5" s="481"/>
      <c r="P5" s="27"/>
      <c r="Q5" s="27"/>
      <c r="R5" s="27"/>
      <c r="S5" s="27"/>
      <c r="T5" s="27"/>
      <c r="U5" s="27"/>
      <c r="V5" s="27"/>
      <c r="W5" s="27"/>
    </row>
    <row r="6" spans="1:23" ht="15.75" x14ac:dyDescent="0.25">
      <c r="A6" s="541" t="s">
        <v>72</v>
      </c>
      <c r="B6" s="541"/>
      <c r="C6" s="541"/>
      <c r="D6" s="541"/>
      <c r="E6" s="541"/>
      <c r="F6" s="541"/>
      <c r="G6" s="541"/>
      <c r="H6" s="541"/>
      <c r="I6" s="541"/>
      <c r="J6" s="541"/>
      <c r="K6" s="541"/>
      <c r="L6" s="541"/>
      <c r="M6" s="541"/>
      <c r="N6" s="541"/>
      <c r="O6" s="481"/>
      <c r="P6" s="27"/>
      <c r="Q6" s="27"/>
      <c r="R6" s="27"/>
      <c r="S6" s="27"/>
      <c r="T6" s="27"/>
      <c r="U6" s="27"/>
      <c r="V6" s="27"/>
      <c r="W6" s="27"/>
    </row>
    <row r="7" spans="1:23" ht="15.75" x14ac:dyDescent="0.25">
      <c r="A7" s="541" t="s">
        <v>60</v>
      </c>
      <c r="B7" s="541"/>
      <c r="C7" s="541"/>
      <c r="D7" s="541"/>
      <c r="E7" s="541"/>
      <c r="F7" s="541"/>
      <c r="G7" s="541"/>
      <c r="H7" s="541"/>
      <c r="I7" s="541"/>
      <c r="J7" s="541"/>
      <c r="K7" s="541"/>
      <c r="L7" s="541"/>
      <c r="M7" s="541"/>
      <c r="N7" s="541"/>
      <c r="O7" s="481"/>
      <c r="P7" s="27"/>
      <c r="Q7" s="27"/>
      <c r="R7" s="27"/>
      <c r="S7" s="27"/>
      <c r="T7" s="27"/>
      <c r="U7" s="27"/>
      <c r="V7" s="27"/>
      <c r="W7" s="27"/>
    </row>
    <row r="8" spans="1:23" ht="15.75" x14ac:dyDescent="0.25">
      <c r="A8" s="541" t="s">
        <v>66</v>
      </c>
      <c r="B8" s="541"/>
      <c r="C8" s="541"/>
      <c r="D8" s="541"/>
      <c r="E8" s="541"/>
      <c r="F8" s="541"/>
      <c r="G8" s="541"/>
      <c r="H8" s="541"/>
      <c r="I8" s="541"/>
      <c r="J8" s="541"/>
      <c r="K8" s="541"/>
      <c r="L8" s="541"/>
      <c r="M8" s="541"/>
      <c r="N8" s="541"/>
      <c r="O8" s="481"/>
      <c r="P8" s="27"/>
      <c r="Q8" s="27"/>
      <c r="R8" s="27"/>
      <c r="S8" s="27"/>
      <c r="T8" s="27"/>
      <c r="U8" s="27"/>
      <c r="V8" s="27"/>
      <c r="W8" s="27"/>
    </row>
    <row r="9" spans="1:23" ht="15.75" x14ac:dyDescent="0.25">
      <c r="A9" s="541" t="s">
        <v>88</v>
      </c>
      <c r="B9" s="541"/>
      <c r="C9" s="541"/>
      <c r="D9" s="541"/>
      <c r="E9" s="541"/>
      <c r="F9" s="541"/>
      <c r="G9" s="541"/>
      <c r="H9" s="541"/>
      <c r="I9" s="541"/>
      <c r="J9" s="541"/>
      <c r="K9" s="541"/>
      <c r="L9" s="541"/>
      <c r="M9" s="541"/>
      <c r="N9" s="541"/>
      <c r="O9" s="481"/>
      <c r="P9" s="27"/>
      <c r="Q9" s="27"/>
      <c r="R9" s="27"/>
      <c r="S9" s="27"/>
      <c r="T9" s="27"/>
      <c r="U9" s="27"/>
      <c r="V9" s="27"/>
      <c r="W9" s="27"/>
    </row>
    <row r="10" spans="1:23" ht="21" customHeight="1" x14ac:dyDescent="0.35">
      <c r="A10" s="542" t="s">
        <v>89</v>
      </c>
      <c r="B10" s="542"/>
      <c r="C10" s="542"/>
      <c r="D10" s="542"/>
      <c r="E10" s="542"/>
      <c r="F10" s="542"/>
      <c r="G10" s="542"/>
      <c r="H10" s="542"/>
      <c r="I10" s="542"/>
      <c r="J10" s="542"/>
      <c r="K10" s="542"/>
      <c r="L10" s="542"/>
      <c r="M10" s="542"/>
      <c r="N10" s="542"/>
      <c r="O10" s="542"/>
    </row>
    <row r="11" spans="1:23" ht="71.25" customHeight="1" thickBot="1" x14ac:dyDescent="0.3">
      <c r="A11" s="36" t="s">
        <v>94</v>
      </c>
      <c r="B11" s="37" t="s">
        <v>93</v>
      </c>
      <c r="C11" s="37" t="s">
        <v>92</v>
      </c>
      <c r="D11" s="37" t="s">
        <v>91</v>
      </c>
      <c r="E11" s="37" t="s">
        <v>37</v>
      </c>
      <c r="F11" s="37" t="s">
        <v>95</v>
      </c>
      <c r="G11" s="37" t="s">
        <v>90</v>
      </c>
      <c r="H11" s="37" t="s">
        <v>96</v>
      </c>
      <c r="I11" s="37" t="s">
        <v>97</v>
      </c>
      <c r="J11" s="37" t="s">
        <v>98</v>
      </c>
      <c r="K11" s="37" t="s">
        <v>99</v>
      </c>
      <c r="L11" s="37" t="s">
        <v>100</v>
      </c>
      <c r="M11" s="37" t="s">
        <v>101</v>
      </c>
      <c r="N11" s="37" t="s">
        <v>102</v>
      </c>
      <c r="O11" s="38" t="s">
        <v>103</v>
      </c>
    </row>
    <row r="12" spans="1:23" x14ac:dyDescent="0.25">
      <c r="A12" s="5" t="s">
        <v>40</v>
      </c>
      <c r="B12" s="6"/>
      <c r="C12" s="6"/>
      <c r="D12" s="6"/>
      <c r="E12" s="6"/>
      <c r="F12" s="6"/>
      <c r="G12" s="6"/>
      <c r="H12" s="6"/>
      <c r="I12" s="6"/>
      <c r="J12" s="6"/>
      <c r="K12" s="6"/>
      <c r="L12" s="6"/>
      <c r="M12" s="6"/>
      <c r="N12" s="6"/>
      <c r="O12" s="7"/>
    </row>
    <row r="13" spans="1:23" x14ac:dyDescent="0.25">
      <c r="A13" s="8"/>
      <c r="B13" s="1"/>
      <c r="C13" s="1"/>
      <c r="D13" s="1"/>
      <c r="E13" s="1"/>
      <c r="F13" s="1"/>
      <c r="G13" s="1"/>
      <c r="H13" s="1"/>
      <c r="I13" s="1"/>
      <c r="J13" s="1"/>
      <c r="K13" s="1"/>
      <c r="L13" s="1"/>
      <c r="M13" s="1"/>
      <c r="N13" s="1"/>
      <c r="O13" s="2"/>
    </row>
    <row r="14" spans="1:23" x14ac:dyDescent="0.25">
      <c r="A14" s="8"/>
      <c r="B14" s="1"/>
      <c r="C14" s="1"/>
      <c r="D14" s="1"/>
      <c r="E14" s="1"/>
      <c r="F14" s="1"/>
      <c r="G14" s="1"/>
      <c r="H14" s="1"/>
      <c r="I14" s="1"/>
      <c r="J14" s="1"/>
      <c r="K14" s="1"/>
      <c r="L14" s="1"/>
      <c r="M14" s="1"/>
      <c r="N14" s="1"/>
      <c r="O14" s="2"/>
    </row>
    <row r="15" spans="1:23" x14ac:dyDescent="0.25">
      <c r="A15" s="8"/>
      <c r="B15" s="1"/>
      <c r="C15" s="1"/>
      <c r="D15" s="1"/>
      <c r="E15" s="1"/>
      <c r="F15" s="1"/>
      <c r="G15" s="1"/>
      <c r="H15" s="1"/>
      <c r="I15" s="1"/>
      <c r="J15" s="1"/>
      <c r="K15" s="1"/>
      <c r="L15" s="1"/>
      <c r="M15" s="1"/>
      <c r="N15" s="1"/>
      <c r="O15" s="2"/>
    </row>
    <row r="16" spans="1:23" x14ac:dyDescent="0.25">
      <c r="A16" s="8"/>
      <c r="B16" s="1"/>
      <c r="C16" s="1"/>
      <c r="D16" s="1"/>
      <c r="E16" s="1"/>
      <c r="F16" s="1"/>
      <c r="G16" s="1"/>
      <c r="H16" s="1"/>
      <c r="I16" s="1"/>
      <c r="J16" s="1"/>
      <c r="K16" s="1"/>
      <c r="L16" s="1"/>
      <c r="M16" s="1"/>
      <c r="N16" s="1"/>
      <c r="O16" s="2"/>
    </row>
    <row r="17" spans="1:15" x14ac:dyDescent="0.25">
      <c r="A17" s="8"/>
      <c r="B17" s="1"/>
      <c r="C17" s="1"/>
      <c r="D17" s="1"/>
      <c r="E17" s="1"/>
      <c r="F17" s="1"/>
      <c r="G17" s="1"/>
      <c r="H17" s="1"/>
      <c r="I17" s="1"/>
      <c r="J17" s="1"/>
      <c r="K17" s="1"/>
      <c r="L17" s="1"/>
      <c r="M17" s="1"/>
      <c r="N17" s="1"/>
      <c r="O17" s="2"/>
    </row>
    <row r="18" spans="1:15" x14ac:dyDescent="0.25">
      <c r="A18" s="8"/>
      <c r="B18" s="1"/>
      <c r="C18" s="1"/>
      <c r="D18" s="1"/>
      <c r="E18" s="1"/>
      <c r="F18" s="1"/>
      <c r="G18" s="1"/>
      <c r="H18" s="1"/>
      <c r="I18" s="1"/>
      <c r="J18" s="1"/>
      <c r="K18" s="1"/>
      <c r="L18" s="1"/>
      <c r="M18" s="1"/>
      <c r="N18" s="1"/>
      <c r="O18" s="2"/>
    </row>
    <row r="19" spans="1:15" x14ac:dyDescent="0.25">
      <c r="A19" s="8"/>
      <c r="B19" s="1"/>
      <c r="C19" s="1"/>
      <c r="D19" s="1"/>
      <c r="E19" s="1"/>
      <c r="F19" s="1"/>
      <c r="G19" s="1"/>
      <c r="H19" s="1"/>
      <c r="I19" s="1"/>
      <c r="J19" s="1"/>
      <c r="K19" s="1"/>
      <c r="L19" s="1"/>
      <c r="M19" s="1"/>
      <c r="N19" s="1"/>
      <c r="O19" s="2"/>
    </row>
    <row r="20" spans="1:15" x14ac:dyDescent="0.25">
      <c r="A20" s="8"/>
      <c r="B20" s="1"/>
      <c r="C20" s="1"/>
      <c r="D20" s="1"/>
      <c r="E20" s="1"/>
      <c r="F20" s="1"/>
      <c r="G20" s="1"/>
      <c r="H20" s="1"/>
      <c r="I20" s="1"/>
      <c r="J20" s="1"/>
      <c r="K20" s="1"/>
      <c r="L20" s="1"/>
      <c r="M20" s="1"/>
      <c r="N20" s="1"/>
      <c r="O20" s="2"/>
    </row>
    <row r="21" spans="1:15" x14ac:dyDescent="0.25">
      <c r="A21" s="8"/>
      <c r="B21" s="1"/>
      <c r="C21" s="1"/>
      <c r="D21" s="1"/>
      <c r="E21" s="1"/>
      <c r="F21" s="1"/>
      <c r="G21" s="1"/>
      <c r="H21" s="1"/>
      <c r="I21" s="1"/>
      <c r="J21" s="1"/>
      <c r="K21" s="1"/>
      <c r="L21" s="1"/>
      <c r="M21" s="1"/>
      <c r="N21" s="1"/>
      <c r="O21" s="2"/>
    </row>
    <row r="22" spans="1:15" x14ac:dyDescent="0.25">
      <c r="A22" s="8"/>
      <c r="B22" s="1"/>
      <c r="C22" s="1"/>
      <c r="D22" s="1"/>
      <c r="E22" s="1"/>
      <c r="F22" s="1"/>
      <c r="G22" s="1"/>
      <c r="H22" s="1"/>
      <c r="I22" s="1"/>
      <c r="J22" s="1"/>
      <c r="K22" s="1"/>
      <c r="L22" s="1"/>
      <c r="M22" s="1"/>
      <c r="N22" s="1"/>
      <c r="O22" s="2"/>
    </row>
    <row r="23" spans="1:15" x14ac:dyDescent="0.25">
      <c r="A23" s="8"/>
      <c r="B23" s="1"/>
      <c r="C23" s="1"/>
      <c r="D23" s="1"/>
      <c r="E23" s="1"/>
      <c r="F23" s="1"/>
      <c r="G23" s="1"/>
      <c r="H23" s="1"/>
      <c r="I23" s="1"/>
      <c r="J23" s="1"/>
      <c r="K23" s="1"/>
      <c r="L23" s="1"/>
      <c r="M23" s="1"/>
      <c r="N23" s="1"/>
      <c r="O23" s="2"/>
    </row>
    <row r="24" spans="1:15" x14ac:dyDescent="0.25">
      <c r="A24" s="8"/>
      <c r="B24" s="1"/>
      <c r="C24" s="1"/>
      <c r="D24" s="1"/>
      <c r="E24" s="1"/>
      <c r="F24" s="1"/>
      <c r="G24" s="1"/>
      <c r="H24" s="1"/>
      <c r="I24" s="1"/>
      <c r="J24" s="1"/>
      <c r="K24" s="1"/>
      <c r="L24" s="1"/>
      <c r="M24" s="1"/>
      <c r="N24" s="1"/>
      <c r="O24" s="2"/>
    </row>
    <row r="25" spans="1:15" x14ac:dyDescent="0.25">
      <c r="A25" s="8"/>
      <c r="B25" s="1"/>
      <c r="C25" s="1"/>
      <c r="D25" s="1"/>
      <c r="E25" s="1"/>
      <c r="F25" s="1"/>
      <c r="G25" s="1"/>
      <c r="H25" s="1"/>
      <c r="I25" s="1"/>
      <c r="J25" s="1"/>
      <c r="K25" s="1"/>
      <c r="L25" s="1"/>
      <c r="M25" s="1"/>
      <c r="N25" s="1"/>
      <c r="O25" s="2"/>
    </row>
    <row r="26" spans="1:15" x14ac:dyDescent="0.25">
      <c r="A26" s="8"/>
      <c r="B26" s="1"/>
      <c r="C26" s="1"/>
      <c r="D26" s="1"/>
      <c r="E26" s="1"/>
      <c r="F26" s="1"/>
      <c r="G26" s="1"/>
      <c r="H26" s="1"/>
      <c r="I26" s="1"/>
      <c r="J26" s="1"/>
      <c r="K26" s="1"/>
      <c r="L26" s="1"/>
      <c r="M26" s="1"/>
      <c r="N26" s="1"/>
      <c r="O26" s="2"/>
    </row>
    <row r="27" spans="1:15" x14ac:dyDescent="0.25">
      <c r="A27" s="8"/>
      <c r="B27" s="1"/>
      <c r="C27" s="1"/>
      <c r="D27" s="1"/>
      <c r="E27" s="1"/>
      <c r="F27" s="1"/>
      <c r="G27" s="1"/>
      <c r="H27" s="1"/>
      <c r="I27" s="1"/>
      <c r="J27" s="1"/>
      <c r="K27" s="1"/>
      <c r="L27" s="1"/>
      <c r="M27" s="1"/>
      <c r="N27" s="1"/>
      <c r="O27" s="2"/>
    </row>
    <row r="28" spans="1:15" x14ac:dyDescent="0.25">
      <c r="A28" s="8"/>
      <c r="B28" s="1"/>
      <c r="C28" s="1"/>
      <c r="D28" s="1"/>
      <c r="E28" s="1"/>
      <c r="F28" s="1"/>
      <c r="G28" s="1"/>
      <c r="H28" s="1"/>
      <c r="I28" s="1"/>
      <c r="J28" s="1"/>
      <c r="K28" s="1"/>
      <c r="L28" s="1"/>
      <c r="M28" s="1"/>
      <c r="N28" s="1"/>
      <c r="O28" s="2"/>
    </row>
    <row r="29" spans="1:15" x14ac:dyDescent="0.25">
      <c r="A29" s="8"/>
      <c r="B29" s="1"/>
      <c r="C29" s="1"/>
      <c r="D29" s="1"/>
      <c r="E29" s="1"/>
      <c r="F29" s="1"/>
      <c r="G29" s="1"/>
      <c r="H29" s="1"/>
      <c r="I29" s="1"/>
      <c r="J29" s="1"/>
      <c r="K29" s="1"/>
      <c r="L29" s="1"/>
      <c r="M29" s="1"/>
      <c r="N29" s="1"/>
      <c r="O29" s="2"/>
    </row>
    <row r="30" spans="1:15" x14ac:dyDescent="0.25">
      <c r="A30" s="8"/>
      <c r="B30" s="1"/>
      <c r="C30" s="1"/>
      <c r="D30" s="1"/>
      <c r="E30" s="1"/>
      <c r="F30" s="1"/>
      <c r="G30" s="1"/>
      <c r="H30" s="1"/>
      <c r="I30" s="1"/>
      <c r="J30" s="1"/>
      <c r="K30" s="1"/>
      <c r="L30" s="1"/>
      <c r="M30" s="1"/>
      <c r="N30" s="1"/>
      <c r="O30" s="2"/>
    </row>
    <row r="31" spans="1:15" x14ac:dyDescent="0.25">
      <c r="A31" s="8"/>
      <c r="B31" s="1"/>
      <c r="C31" s="1"/>
      <c r="D31" s="1"/>
      <c r="E31" s="1"/>
      <c r="F31" s="1"/>
      <c r="G31" s="1"/>
      <c r="H31" s="1"/>
      <c r="I31" s="1"/>
      <c r="J31" s="1"/>
      <c r="K31" s="1"/>
      <c r="L31" s="1"/>
      <c r="M31" s="1"/>
      <c r="N31" s="1"/>
      <c r="O31" s="2"/>
    </row>
    <row r="32" spans="1:15" x14ac:dyDescent="0.25">
      <c r="A32" s="8"/>
      <c r="B32" s="1"/>
      <c r="C32" s="1"/>
      <c r="D32" s="1"/>
      <c r="E32" s="1"/>
      <c r="F32" s="1"/>
      <c r="G32" s="1"/>
      <c r="H32" s="1"/>
      <c r="I32" s="1"/>
      <c r="J32" s="1"/>
      <c r="K32" s="1"/>
      <c r="L32" s="1"/>
      <c r="M32" s="1"/>
      <c r="N32" s="1"/>
      <c r="O32" s="2"/>
    </row>
    <row r="33" spans="1:15" x14ac:dyDescent="0.25">
      <c r="A33" s="8"/>
      <c r="B33" s="1"/>
      <c r="C33" s="1"/>
      <c r="D33" s="1"/>
      <c r="E33" s="1"/>
      <c r="F33" s="1"/>
      <c r="G33" s="1"/>
      <c r="H33" s="1"/>
      <c r="I33" s="1"/>
      <c r="J33" s="1"/>
      <c r="K33" s="1"/>
      <c r="L33" s="1"/>
      <c r="M33" s="1"/>
      <c r="N33" s="1"/>
      <c r="O33" s="2"/>
    </row>
    <row r="34" spans="1:15" x14ac:dyDescent="0.25">
      <c r="A34" s="8"/>
      <c r="B34" s="1"/>
      <c r="C34" s="1"/>
      <c r="D34" s="1"/>
      <c r="E34" s="1"/>
      <c r="F34" s="1"/>
      <c r="G34" s="1"/>
      <c r="H34" s="1"/>
      <c r="I34" s="1"/>
      <c r="J34" s="1"/>
      <c r="K34" s="1"/>
      <c r="L34" s="1"/>
      <c r="M34" s="1"/>
      <c r="N34" s="1"/>
      <c r="O34" s="2"/>
    </row>
    <row r="35" spans="1:15" x14ac:dyDescent="0.25">
      <c r="A35" s="8"/>
      <c r="B35" s="1"/>
      <c r="C35" s="1"/>
      <c r="D35" s="1"/>
      <c r="E35" s="1"/>
      <c r="F35" s="1"/>
      <c r="G35" s="1"/>
      <c r="H35" s="1"/>
      <c r="I35" s="1"/>
      <c r="J35" s="1"/>
      <c r="K35" s="1"/>
      <c r="L35" s="1"/>
      <c r="M35" s="1"/>
      <c r="N35" s="1"/>
      <c r="O35" s="2"/>
    </row>
    <row r="36" spans="1:15" ht="15.75" thickBot="1" x14ac:dyDescent="0.3">
      <c r="A36" s="9"/>
      <c r="B36" s="3"/>
      <c r="C36" s="3"/>
      <c r="D36" s="3"/>
      <c r="E36" s="3"/>
      <c r="F36" s="3"/>
      <c r="G36" s="3"/>
      <c r="H36" s="3"/>
      <c r="I36" s="3"/>
      <c r="J36" s="3"/>
      <c r="K36" s="3"/>
      <c r="L36" s="3"/>
      <c r="M36" s="3"/>
      <c r="N36" s="3"/>
      <c r="O36" s="4"/>
    </row>
    <row r="39" spans="1:15" x14ac:dyDescent="0.25">
      <c r="A39" t="s">
        <v>70</v>
      </c>
      <c r="G39" t="s">
        <v>69</v>
      </c>
    </row>
    <row r="42" spans="1:15" ht="102.75" customHeight="1" x14ac:dyDescent="0.25">
      <c r="O42" t="s">
        <v>114</v>
      </c>
    </row>
    <row r="43" spans="1:15" ht="18.75" x14ac:dyDescent="0.25">
      <c r="A43" s="473" t="s">
        <v>62</v>
      </c>
      <c r="B43" s="473"/>
      <c r="C43" s="473"/>
      <c r="D43" s="473"/>
      <c r="E43" s="473"/>
      <c r="F43" s="473"/>
      <c r="G43" s="473"/>
      <c r="H43" s="473"/>
      <c r="I43" s="473"/>
      <c r="J43" s="473"/>
      <c r="K43" s="473"/>
      <c r="L43" s="473"/>
      <c r="M43" s="473"/>
      <c r="N43" s="473"/>
      <c r="O43" s="473"/>
    </row>
    <row r="44" spans="1:15" ht="18.75" x14ac:dyDescent="0.25">
      <c r="A44" s="473" t="s">
        <v>87</v>
      </c>
      <c r="B44" s="473"/>
      <c r="C44" s="473"/>
      <c r="D44" s="473"/>
      <c r="E44" s="473"/>
      <c r="F44" s="473"/>
      <c r="G44" s="473"/>
      <c r="H44" s="473"/>
      <c r="I44" s="473"/>
      <c r="J44" s="473"/>
      <c r="K44" s="473"/>
      <c r="L44" s="473"/>
      <c r="M44" s="473"/>
      <c r="N44" s="473"/>
      <c r="O44" s="473"/>
    </row>
    <row r="45" spans="1:15" ht="15.75" x14ac:dyDescent="0.25">
      <c r="A45" s="499" t="s">
        <v>63</v>
      </c>
      <c r="B45" s="499"/>
      <c r="C45" s="499"/>
      <c r="D45" s="499"/>
      <c r="E45" s="499"/>
      <c r="F45" s="499"/>
      <c r="G45" s="499"/>
      <c r="H45" s="499"/>
      <c r="I45" s="485" t="s">
        <v>64</v>
      </c>
      <c r="J45" s="486"/>
      <c r="K45" s="486"/>
      <c r="L45" s="486"/>
      <c r="M45" s="486"/>
      <c r="N45" s="486"/>
      <c r="O45" s="487"/>
    </row>
    <row r="46" spans="1:15" ht="15.75" x14ac:dyDescent="0.25">
      <c r="A46" s="541" t="s">
        <v>65</v>
      </c>
      <c r="B46" s="541"/>
      <c r="C46" s="541"/>
      <c r="D46" s="541"/>
      <c r="E46" s="541"/>
      <c r="F46" s="541"/>
      <c r="G46" s="541"/>
      <c r="H46" s="541"/>
      <c r="I46" s="541"/>
      <c r="J46" s="541"/>
      <c r="K46" s="541"/>
      <c r="L46" s="541"/>
      <c r="M46" s="541"/>
      <c r="N46" s="541"/>
      <c r="O46" s="541"/>
    </row>
    <row r="47" spans="1:15" ht="15.75" x14ac:dyDescent="0.25">
      <c r="A47" s="541" t="s">
        <v>72</v>
      </c>
      <c r="B47" s="541"/>
      <c r="C47" s="541"/>
      <c r="D47" s="541"/>
      <c r="E47" s="541"/>
      <c r="F47" s="541"/>
      <c r="G47" s="541"/>
      <c r="H47" s="541"/>
      <c r="I47" s="541"/>
      <c r="J47" s="541"/>
      <c r="K47" s="541"/>
      <c r="L47" s="541"/>
      <c r="M47" s="541"/>
      <c r="N47" s="541"/>
      <c r="O47" s="541"/>
    </row>
    <row r="48" spans="1:15" ht="15.75" x14ac:dyDescent="0.25">
      <c r="A48" s="541" t="s">
        <v>60</v>
      </c>
      <c r="B48" s="541"/>
      <c r="C48" s="541"/>
      <c r="D48" s="541"/>
      <c r="E48" s="541"/>
      <c r="F48" s="541"/>
      <c r="G48" s="541"/>
      <c r="H48" s="541"/>
      <c r="I48" s="541"/>
      <c r="J48" s="541"/>
      <c r="K48" s="541"/>
      <c r="L48" s="541"/>
      <c r="M48" s="541"/>
      <c r="N48" s="541"/>
      <c r="O48" s="541"/>
    </row>
    <row r="49" spans="1:15" ht="15.75" x14ac:dyDescent="0.25">
      <c r="A49" s="541" t="s">
        <v>66</v>
      </c>
      <c r="B49" s="541"/>
      <c r="C49" s="541"/>
      <c r="D49" s="541"/>
      <c r="E49" s="541"/>
      <c r="F49" s="541"/>
      <c r="G49" s="541"/>
      <c r="H49" s="541"/>
      <c r="I49" s="541"/>
      <c r="J49" s="541"/>
      <c r="K49" s="541"/>
      <c r="L49" s="541"/>
      <c r="M49" s="541"/>
      <c r="N49" s="541"/>
      <c r="O49" s="541"/>
    </row>
    <row r="50" spans="1:15" ht="15.75" x14ac:dyDescent="0.25">
      <c r="A50" s="541" t="s">
        <v>88</v>
      </c>
      <c r="B50" s="541"/>
      <c r="C50" s="541"/>
      <c r="D50" s="541"/>
      <c r="E50" s="541"/>
      <c r="F50" s="541"/>
      <c r="G50" s="541"/>
      <c r="H50" s="541"/>
      <c r="I50" s="541"/>
      <c r="J50" s="541"/>
      <c r="K50" s="541"/>
      <c r="L50" s="541"/>
      <c r="M50" s="541"/>
      <c r="N50" s="541"/>
      <c r="O50" s="541"/>
    </row>
    <row r="51" spans="1:15" ht="21" x14ac:dyDescent="0.35">
      <c r="A51" s="542" t="s">
        <v>104</v>
      </c>
      <c r="B51" s="542"/>
      <c r="C51" s="542"/>
      <c r="D51" s="542"/>
      <c r="E51" s="542"/>
      <c r="F51" s="542"/>
      <c r="G51" s="542"/>
      <c r="H51" s="542"/>
      <c r="I51" s="542"/>
      <c r="J51" s="542"/>
      <c r="K51" s="542"/>
      <c r="L51" s="542"/>
      <c r="M51" s="542"/>
      <c r="N51" s="542"/>
      <c r="O51" s="542"/>
    </row>
    <row r="52" spans="1:15" ht="51.75" thickBot="1" x14ac:dyDescent="0.3">
      <c r="A52" s="36" t="s">
        <v>94</v>
      </c>
      <c r="B52" s="37" t="s">
        <v>93</v>
      </c>
      <c r="C52" s="37" t="s">
        <v>92</v>
      </c>
      <c r="D52" s="37" t="s">
        <v>91</v>
      </c>
      <c r="E52" s="37" t="s">
        <v>37</v>
      </c>
      <c r="F52" s="37" t="s">
        <v>95</v>
      </c>
      <c r="G52" s="37" t="s">
        <v>90</v>
      </c>
      <c r="H52" s="37" t="s">
        <v>96</v>
      </c>
      <c r="I52" s="37" t="s">
        <v>97</v>
      </c>
      <c r="J52" s="37" t="s">
        <v>98</v>
      </c>
      <c r="K52" s="37" t="s">
        <v>99</v>
      </c>
      <c r="L52" s="37" t="s">
        <v>100</v>
      </c>
      <c r="M52" s="37" t="s">
        <v>101</v>
      </c>
      <c r="N52" s="37" t="s">
        <v>102</v>
      </c>
      <c r="O52" s="38" t="s">
        <v>103</v>
      </c>
    </row>
    <row r="53" spans="1:15" x14ac:dyDescent="0.25">
      <c r="A53" s="5" t="s">
        <v>41</v>
      </c>
      <c r="B53" s="6"/>
      <c r="C53" s="6"/>
      <c r="D53" s="6"/>
      <c r="E53" s="6"/>
      <c r="F53" s="6"/>
      <c r="G53" s="6"/>
      <c r="H53" s="6"/>
      <c r="I53" s="6"/>
      <c r="J53" s="6"/>
      <c r="K53" s="6"/>
      <c r="L53" s="6"/>
      <c r="M53" s="6"/>
      <c r="N53" s="6"/>
      <c r="O53" s="7"/>
    </row>
    <row r="54" spans="1:15" x14ac:dyDescent="0.25">
      <c r="A54" s="8"/>
      <c r="B54" s="1"/>
      <c r="C54" s="1"/>
      <c r="D54" s="1"/>
      <c r="E54" s="1"/>
      <c r="F54" s="1"/>
      <c r="G54" s="1"/>
      <c r="H54" s="1"/>
      <c r="I54" s="1"/>
      <c r="J54" s="1"/>
      <c r="K54" s="1"/>
      <c r="L54" s="1"/>
      <c r="M54" s="1"/>
      <c r="N54" s="1"/>
      <c r="O54" s="2"/>
    </row>
    <row r="55" spans="1:15" x14ac:dyDescent="0.25">
      <c r="A55" s="8"/>
      <c r="B55" s="1"/>
      <c r="C55" s="1"/>
      <c r="D55" s="1"/>
      <c r="E55" s="1"/>
      <c r="F55" s="1"/>
      <c r="G55" s="1"/>
      <c r="H55" s="1"/>
      <c r="I55" s="1"/>
      <c r="J55" s="1"/>
      <c r="K55" s="1"/>
      <c r="L55" s="1"/>
      <c r="M55" s="1"/>
      <c r="N55" s="1"/>
      <c r="O55" s="2"/>
    </row>
    <row r="56" spans="1:15" x14ac:dyDescent="0.25">
      <c r="A56" s="8"/>
      <c r="B56" s="1"/>
      <c r="C56" s="1"/>
      <c r="D56" s="1"/>
      <c r="E56" s="1"/>
      <c r="F56" s="1"/>
      <c r="G56" s="1"/>
      <c r="H56" s="1"/>
      <c r="I56" s="1"/>
      <c r="J56" s="1"/>
      <c r="K56" s="1"/>
      <c r="L56" s="1"/>
      <c r="M56" s="1"/>
      <c r="N56" s="1"/>
      <c r="O56" s="2"/>
    </row>
    <row r="57" spans="1:15" x14ac:dyDescent="0.25">
      <c r="A57" s="8"/>
      <c r="B57" s="1"/>
      <c r="C57" s="1"/>
      <c r="D57" s="1"/>
      <c r="E57" s="1"/>
      <c r="F57" s="1"/>
      <c r="G57" s="1"/>
      <c r="H57" s="1"/>
      <c r="I57" s="1"/>
      <c r="J57" s="1"/>
      <c r="K57" s="1"/>
      <c r="L57" s="1"/>
      <c r="M57" s="1"/>
      <c r="N57" s="1"/>
      <c r="O57" s="2"/>
    </row>
    <row r="58" spans="1:15" x14ac:dyDescent="0.25">
      <c r="A58" s="8"/>
      <c r="B58" s="1"/>
      <c r="C58" s="1"/>
      <c r="D58" s="1"/>
      <c r="E58" s="1"/>
      <c r="F58" s="1"/>
      <c r="G58" s="1"/>
      <c r="H58" s="1"/>
      <c r="I58" s="1"/>
      <c r="J58" s="1"/>
      <c r="K58" s="1"/>
      <c r="L58" s="1"/>
      <c r="M58" s="1"/>
      <c r="N58" s="1"/>
      <c r="O58" s="2"/>
    </row>
    <row r="59" spans="1:15" x14ac:dyDescent="0.25">
      <c r="A59" s="8"/>
      <c r="B59" s="1"/>
      <c r="C59" s="1"/>
      <c r="D59" s="1"/>
      <c r="E59" s="1"/>
      <c r="F59" s="1"/>
      <c r="G59" s="1"/>
      <c r="H59" s="1"/>
      <c r="I59" s="1"/>
      <c r="J59" s="1"/>
      <c r="K59" s="1"/>
      <c r="L59" s="1"/>
      <c r="M59" s="1"/>
      <c r="N59" s="1"/>
      <c r="O59" s="2"/>
    </row>
    <row r="60" spans="1:15" x14ac:dyDescent="0.25">
      <c r="A60" s="8"/>
      <c r="B60" s="1"/>
      <c r="C60" s="1"/>
      <c r="D60" s="1"/>
      <c r="E60" s="1"/>
      <c r="F60" s="1"/>
      <c r="G60" s="1"/>
      <c r="H60" s="1"/>
      <c r="I60" s="1"/>
      <c r="J60" s="1"/>
      <c r="K60" s="1"/>
      <c r="L60" s="1"/>
      <c r="M60" s="1"/>
      <c r="N60" s="1"/>
      <c r="O60" s="2"/>
    </row>
    <row r="61" spans="1:15" x14ac:dyDescent="0.25">
      <c r="A61" s="8"/>
      <c r="B61" s="1"/>
      <c r="C61" s="1"/>
      <c r="D61" s="1"/>
      <c r="E61" s="1"/>
      <c r="F61" s="1"/>
      <c r="G61" s="1"/>
      <c r="H61" s="1"/>
      <c r="I61" s="1"/>
      <c r="J61" s="1"/>
      <c r="K61" s="1"/>
      <c r="L61" s="1"/>
      <c r="M61" s="1"/>
      <c r="N61" s="1"/>
      <c r="O61" s="2"/>
    </row>
    <row r="62" spans="1:15" x14ac:dyDescent="0.25">
      <c r="A62" s="8"/>
      <c r="B62" s="1"/>
      <c r="C62" s="1"/>
      <c r="D62" s="1"/>
      <c r="E62" s="1"/>
      <c r="F62" s="1"/>
      <c r="G62" s="1"/>
      <c r="H62" s="1"/>
      <c r="I62" s="1"/>
      <c r="J62" s="1"/>
      <c r="K62" s="1"/>
      <c r="L62" s="1"/>
      <c r="M62" s="1"/>
      <c r="N62" s="1"/>
      <c r="O62" s="2"/>
    </row>
    <row r="63" spans="1:15" x14ac:dyDescent="0.25">
      <c r="A63" s="8"/>
      <c r="B63" s="1"/>
      <c r="C63" s="1"/>
      <c r="D63" s="1"/>
      <c r="E63" s="1"/>
      <c r="F63" s="1"/>
      <c r="G63" s="1"/>
      <c r="H63" s="1"/>
      <c r="I63" s="1"/>
      <c r="J63" s="1"/>
      <c r="K63" s="1"/>
      <c r="L63" s="1"/>
      <c r="M63" s="1"/>
      <c r="N63" s="1"/>
      <c r="O63" s="2"/>
    </row>
    <row r="64" spans="1:15" x14ac:dyDescent="0.25">
      <c r="A64" s="8"/>
      <c r="B64" s="1"/>
      <c r="C64" s="1"/>
      <c r="D64" s="1"/>
      <c r="E64" s="1"/>
      <c r="F64" s="1"/>
      <c r="G64" s="1"/>
      <c r="H64" s="1"/>
      <c r="I64" s="1"/>
      <c r="J64" s="1"/>
      <c r="K64" s="1"/>
      <c r="L64" s="1"/>
      <c r="M64" s="1"/>
      <c r="N64" s="1"/>
      <c r="O64" s="2"/>
    </row>
    <row r="65" spans="1:15" x14ac:dyDescent="0.25">
      <c r="A65" s="8"/>
      <c r="B65" s="1"/>
      <c r="C65" s="1"/>
      <c r="D65" s="1"/>
      <c r="E65" s="1"/>
      <c r="F65" s="1"/>
      <c r="G65" s="1"/>
      <c r="H65" s="1"/>
      <c r="I65" s="1"/>
      <c r="J65" s="1"/>
      <c r="K65" s="1"/>
      <c r="L65" s="1"/>
      <c r="M65" s="1"/>
      <c r="N65" s="1"/>
      <c r="O65" s="2"/>
    </row>
    <row r="66" spans="1:15" x14ac:dyDescent="0.25">
      <c r="A66" s="8"/>
      <c r="B66" s="1"/>
      <c r="C66" s="1"/>
      <c r="D66" s="1"/>
      <c r="E66" s="1"/>
      <c r="F66" s="1"/>
      <c r="G66" s="1"/>
      <c r="H66" s="1"/>
      <c r="I66" s="1"/>
      <c r="J66" s="1"/>
      <c r="K66" s="1"/>
      <c r="L66" s="1"/>
      <c r="M66" s="1"/>
      <c r="N66" s="1"/>
      <c r="O66" s="2"/>
    </row>
    <row r="67" spans="1:15" x14ac:dyDescent="0.25">
      <c r="A67" s="8"/>
      <c r="B67" s="1"/>
      <c r="C67" s="1"/>
      <c r="D67" s="1"/>
      <c r="E67" s="1"/>
      <c r="F67" s="1"/>
      <c r="G67" s="1"/>
      <c r="H67" s="1"/>
      <c r="I67" s="1"/>
      <c r="J67" s="1"/>
      <c r="K67" s="1"/>
      <c r="L67" s="1"/>
      <c r="M67" s="1"/>
      <c r="N67" s="1"/>
      <c r="O67" s="2"/>
    </row>
    <row r="68" spans="1:15" x14ac:dyDescent="0.25">
      <c r="A68" s="8"/>
      <c r="B68" s="1"/>
      <c r="C68" s="1"/>
      <c r="D68" s="1"/>
      <c r="E68" s="1"/>
      <c r="F68" s="1"/>
      <c r="G68" s="1"/>
      <c r="H68" s="1"/>
      <c r="I68" s="1"/>
      <c r="J68" s="1"/>
      <c r="K68" s="1"/>
      <c r="L68" s="1"/>
      <c r="M68" s="1"/>
      <c r="N68" s="1"/>
      <c r="O68" s="2"/>
    </row>
    <row r="69" spans="1:15" x14ac:dyDescent="0.25">
      <c r="A69" s="8"/>
      <c r="B69" s="1"/>
      <c r="C69" s="1"/>
      <c r="D69" s="1"/>
      <c r="E69" s="1"/>
      <c r="F69" s="1"/>
      <c r="G69" s="1"/>
      <c r="H69" s="1"/>
      <c r="I69" s="1"/>
      <c r="J69" s="1"/>
      <c r="K69" s="1"/>
      <c r="L69" s="1"/>
      <c r="M69" s="1"/>
      <c r="N69" s="1"/>
      <c r="O69" s="2"/>
    </row>
    <row r="70" spans="1:15" x14ac:dyDescent="0.25">
      <c r="A70" s="8"/>
      <c r="B70" s="1"/>
      <c r="C70" s="1"/>
      <c r="D70" s="1"/>
      <c r="E70" s="1"/>
      <c r="F70" s="1"/>
      <c r="G70" s="1"/>
      <c r="H70" s="1"/>
      <c r="I70" s="1"/>
      <c r="J70" s="1"/>
      <c r="K70" s="1"/>
      <c r="L70" s="1"/>
      <c r="M70" s="1"/>
      <c r="N70" s="1"/>
      <c r="O70" s="2"/>
    </row>
    <row r="71" spans="1:15" x14ac:dyDescent="0.25">
      <c r="A71" s="8"/>
      <c r="B71" s="1"/>
      <c r="C71" s="1"/>
      <c r="D71" s="1"/>
      <c r="E71" s="1"/>
      <c r="F71" s="1"/>
      <c r="G71" s="1"/>
      <c r="H71" s="1"/>
      <c r="I71" s="1"/>
      <c r="J71" s="1"/>
      <c r="K71" s="1"/>
      <c r="L71" s="1"/>
      <c r="M71" s="1"/>
      <c r="N71" s="1"/>
      <c r="O71" s="2"/>
    </row>
    <row r="72" spans="1:15" x14ac:dyDescent="0.25">
      <c r="A72" s="8"/>
      <c r="B72" s="1"/>
      <c r="C72" s="1"/>
      <c r="D72" s="1"/>
      <c r="E72" s="1"/>
      <c r="F72" s="1"/>
      <c r="G72" s="1"/>
      <c r="H72" s="1"/>
      <c r="I72" s="1"/>
      <c r="J72" s="1"/>
      <c r="K72" s="1"/>
      <c r="L72" s="1"/>
      <c r="M72" s="1"/>
      <c r="N72" s="1"/>
      <c r="O72" s="2"/>
    </row>
    <row r="73" spans="1:15" x14ac:dyDescent="0.25">
      <c r="A73" s="8"/>
      <c r="B73" s="1"/>
      <c r="C73" s="1"/>
      <c r="D73" s="1"/>
      <c r="E73" s="1"/>
      <c r="F73" s="1"/>
      <c r="G73" s="1"/>
      <c r="H73" s="1"/>
      <c r="I73" s="1"/>
      <c r="J73" s="1"/>
      <c r="K73" s="1"/>
      <c r="L73" s="1"/>
      <c r="M73" s="1"/>
      <c r="N73" s="1"/>
      <c r="O73" s="2"/>
    </row>
    <row r="74" spans="1:15" x14ac:dyDescent="0.25">
      <c r="A74" s="8"/>
      <c r="B74" s="1"/>
      <c r="C74" s="1"/>
      <c r="D74" s="1"/>
      <c r="E74" s="1"/>
      <c r="F74" s="1"/>
      <c r="G74" s="1"/>
      <c r="H74" s="1"/>
      <c r="I74" s="1"/>
      <c r="J74" s="1"/>
      <c r="K74" s="1"/>
      <c r="L74" s="1"/>
      <c r="M74" s="1"/>
      <c r="N74" s="1"/>
      <c r="O74" s="2"/>
    </row>
    <row r="75" spans="1:15" x14ac:dyDescent="0.25">
      <c r="A75" s="8"/>
      <c r="B75" s="1"/>
      <c r="C75" s="1"/>
      <c r="D75" s="1"/>
      <c r="E75" s="1"/>
      <c r="F75" s="1"/>
      <c r="G75" s="1"/>
      <c r="H75" s="1"/>
      <c r="I75" s="1"/>
      <c r="J75" s="1"/>
      <c r="K75" s="1"/>
      <c r="L75" s="1"/>
      <c r="M75" s="1"/>
      <c r="N75" s="1"/>
      <c r="O75" s="2"/>
    </row>
    <row r="76" spans="1:15" x14ac:dyDescent="0.25">
      <c r="A76" s="8"/>
      <c r="B76" s="1"/>
      <c r="C76" s="1"/>
      <c r="D76" s="1"/>
      <c r="E76" s="1"/>
      <c r="F76" s="1"/>
      <c r="G76" s="1"/>
      <c r="H76" s="1"/>
      <c r="I76" s="1"/>
      <c r="J76" s="1"/>
      <c r="K76" s="1"/>
      <c r="L76" s="1"/>
      <c r="M76" s="1"/>
      <c r="N76" s="1"/>
      <c r="O76" s="2"/>
    </row>
    <row r="77" spans="1:15" ht="15.75" thickBot="1" x14ac:dyDescent="0.3">
      <c r="A77" s="9"/>
      <c r="B77" s="3"/>
      <c r="C77" s="3"/>
      <c r="D77" s="3"/>
      <c r="E77" s="3"/>
      <c r="F77" s="3"/>
      <c r="G77" s="3"/>
      <c r="H77" s="3"/>
      <c r="I77" s="3"/>
      <c r="J77" s="3"/>
      <c r="K77" s="3"/>
      <c r="L77" s="3"/>
      <c r="M77" s="3"/>
      <c r="N77" s="3"/>
      <c r="O77" s="4"/>
    </row>
    <row r="80" spans="1:15" x14ac:dyDescent="0.25">
      <c r="A80" t="s">
        <v>70</v>
      </c>
      <c r="G80" t="s">
        <v>69</v>
      </c>
    </row>
  </sheetData>
  <mergeCells count="20">
    <mergeCell ref="A7:O7"/>
    <mergeCell ref="A8:O8"/>
    <mergeCell ref="A9:O9"/>
    <mergeCell ref="I4:O4"/>
    <mergeCell ref="A10:O10"/>
    <mergeCell ref="A2:O2"/>
    <mergeCell ref="A3:O3"/>
    <mergeCell ref="A4:H4"/>
    <mergeCell ref="A5:O5"/>
    <mergeCell ref="A6:O6"/>
    <mergeCell ref="A43:O43"/>
    <mergeCell ref="A44:O44"/>
    <mergeCell ref="A45:H45"/>
    <mergeCell ref="I45:O45"/>
    <mergeCell ref="A46:O46"/>
    <mergeCell ref="A47:O47"/>
    <mergeCell ref="A48:O48"/>
    <mergeCell ref="A49:O49"/>
    <mergeCell ref="A50:O50"/>
    <mergeCell ref="A51:O51"/>
  </mergeCells>
  <printOptions horizontalCentered="1"/>
  <pageMargins left="0.19685039370078741" right="0.19685039370078741" top="0.39370078740157483" bottom="0.39370078740157483" header="0.31496062992125984" footer="0.31496062992125984"/>
  <pageSetup paperSize="258"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155"/>
  <sheetViews>
    <sheetView showGridLines="0" view="pageBreakPreview" topLeftCell="A52" zoomScale="70" zoomScaleNormal="70" zoomScaleSheetLayoutView="70" workbookViewId="0">
      <selection activeCell="C13" sqref="C13:C17"/>
    </sheetView>
  </sheetViews>
  <sheetFormatPr baseColWidth="10" defaultColWidth="11.42578125" defaultRowHeight="15" x14ac:dyDescent="0.25"/>
  <cols>
    <col min="1" max="1" width="23.140625" style="120" customWidth="1"/>
    <col min="2" max="2" width="18.85546875" style="120" customWidth="1"/>
    <col min="3" max="3" width="21.28515625" style="59" customWidth="1"/>
    <col min="4" max="4" width="14.28515625" style="59" customWidth="1"/>
    <col min="5" max="5" width="21" style="59" customWidth="1"/>
    <col min="6" max="6" width="14.85546875" style="125" customWidth="1"/>
    <col min="7" max="7" width="28.140625" style="59" customWidth="1"/>
    <col min="8" max="8" width="25.42578125" style="59" customWidth="1"/>
    <col min="9" max="9" width="24.85546875" style="59" customWidth="1"/>
    <col min="10" max="10" width="26.28515625" style="59" customWidth="1"/>
    <col min="11" max="11" width="35.85546875" customWidth="1"/>
    <col min="12" max="12" width="19.140625" style="59" customWidth="1"/>
    <col min="13" max="13" width="24.140625" style="59" customWidth="1"/>
    <col min="14" max="14" width="15.28515625" style="59" bestFit="1" customWidth="1"/>
    <col min="15" max="16384" width="11.42578125" style="59"/>
  </cols>
  <sheetData>
    <row r="1" spans="1:16" ht="54" customHeight="1" thickBot="1" x14ac:dyDescent="0.3">
      <c r="C1" s="256"/>
    </row>
    <row r="2" spans="1:16" ht="1.5" customHeight="1" x14ac:dyDescent="0.25">
      <c r="A2" s="530" t="s">
        <v>62</v>
      </c>
      <c r="B2" s="530"/>
      <c r="C2" s="530"/>
      <c r="D2" s="530"/>
      <c r="E2" s="530"/>
      <c r="F2" s="530"/>
      <c r="G2" s="530"/>
      <c r="H2" s="530"/>
      <c r="I2" s="530"/>
      <c r="J2" s="530"/>
      <c r="K2" s="530"/>
      <c r="L2" s="632"/>
    </row>
    <row r="3" spans="1:16" ht="21" x14ac:dyDescent="0.35">
      <c r="A3" s="636"/>
      <c r="B3" s="636"/>
      <c r="C3" s="636"/>
      <c r="D3" s="636"/>
      <c r="E3" s="636"/>
      <c r="F3" s="636"/>
      <c r="G3" s="636"/>
      <c r="H3" s="636"/>
      <c r="I3" s="636"/>
      <c r="J3" s="636"/>
      <c r="K3" s="636"/>
      <c r="L3" s="633"/>
    </row>
    <row r="4" spans="1:16" s="61" customFormat="1" x14ac:dyDescent="0.25">
      <c r="A4" s="634" t="s">
        <v>63</v>
      </c>
      <c r="B4" s="634"/>
      <c r="C4" s="634"/>
      <c r="D4" s="634"/>
      <c r="E4" s="634"/>
      <c r="F4" s="634"/>
      <c r="G4" s="637" t="s">
        <v>133</v>
      </c>
      <c r="H4" s="637"/>
      <c r="I4" s="637"/>
      <c r="J4" s="637"/>
      <c r="K4" s="637"/>
      <c r="L4" s="633"/>
    </row>
    <row r="5" spans="1:16" s="61" customFormat="1" x14ac:dyDescent="0.25">
      <c r="A5" s="634" t="s">
        <v>135</v>
      </c>
      <c r="B5" s="634"/>
      <c r="C5" s="634"/>
      <c r="D5" s="634"/>
      <c r="E5" s="634"/>
      <c r="F5" s="634"/>
      <c r="G5" s="634"/>
      <c r="H5" s="634"/>
      <c r="I5" s="634"/>
      <c r="J5" s="634"/>
      <c r="K5" s="634"/>
      <c r="L5" s="633"/>
    </row>
    <row r="6" spans="1:16" s="61" customFormat="1" ht="15.75" x14ac:dyDescent="0.25">
      <c r="A6" s="634" t="str">
        <f>+'Numeral 2'!A6:E6</f>
        <v>Encargado de Dirección: Licda. Lubia Carolina Bran Toledo</v>
      </c>
      <c r="B6" s="634"/>
      <c r="C6" s="634"/>
      <c r="D6" s="634"/>
      <c r="E6" s="634"/>
      <c r="F6" s="634"/>
      <c r="G6" s="634"/>
      <c r="H6" s="634"/>
      <c r="I6" s="634"/>
      <c r="J6" s="634"/>
      <c r="K6" s="634"/>
      <c r="L6" s="633"/>
      <c r="M6" s="60"/>
      <c r="N6" s="60"/>
      <c r="O6" s="60"/>
      <c r="P6" s="60"/>
    </row>
    <row r="7" spans="1:16" s="61" customFormat="1" ht="15.75" x14ac:dyDescent="0.25">
      <c r="A7" s="634" t="str">
        <f>+'Numeral 2'!A7:E7</f>
        <v>Responsable de Actualización de la información:  Brenda Lily Valdez Padilla</v>
      </c>
      <c r="B7" s="634"/>
      <c r="C7" s="634"/>
      <c r="D7" s="634"/>
      <c r="E7" s="634"/>
      <c r="F7" s="634"/>
      <c r="G7" s="634"/>
      <c r="H7" s="634"/>
      <c r="I7" s="634"/>
      <c r="J7" s="634"/>
      <c r="K7" s="634"/>
      <c r="L7" s="633"/>
      <c r="M7" s="60"/>
      <c r="N7" s="60"/>
      <c r="O7" s="60"/>
      <c r="P7" s="60"/>
    </row>
    <row r="8" spans="1:16" s="61" customFormat="1" x14ac:dyDescent="0.25">
      <c r="A8" s="634" t="str">
        <f>+'Numeral 2'!A8:E8</f>
        <v>Mes de Actualización: Febrero 2023</v>
      </c>
      <c r="B8" s="634"/>
      <c r="C8" s="634"/>
      <c r="D8" s="634"/>
      <c r="E8" s="634"/>
      <c r="F8" s="634"/>
      <c r="G8" s="634"/>
      <c r="H8" s="634"/>
      <c r="I8" s="634"/>
      <c r="J8" s="634"/>
      <c r="K8" s="634"/>
      <c r="L8" s="633"/>
    </row>
    <row r="9" spans="1:16" s="61" customFormat="1" x14ac:dyDescent="0.25">
      <c r="A9" s="634" t="s">
        <v>115</v>
      </c>
      <c r="B9" s="634"/>
      <c r="C9" s="634"/>
      <c r="D9" s="634"/>
      <c r="E9" s="634"/>
      <c r="F9" s="634"/>
      <c r="G9" s="634"/>
      <c r="H9" s="634"/>
      <c r="I9" s="634"/>
      <c r="J9" s="634"/>
      <c r="K9" s="634"/>
      <c r="L9" s="633"/>
    </row>
    <row r="10" spans="1:16" ht="18.75" customHeight="1" x14ac:dyDescent="0.25">
      <c r="A10" s="237"/>
      <c r="B10" s="237"/>
      <c r="C10" s="238"/>
      <c r="D10" s="238"/>
      <c r="E10" s="238"/>
      <c r="F10" s="239"/>
      <c r="G10" s="238"/>
      <c r="H10" s="238"/>
      <c r="I10" s="238"/>
      <c r="J10" s="238"/>
      <c r="K10" s="240"/>
      <c r="L10" s="633"/>
    </row>
    <row r="11" spans="1:16" s="126" customFormat="1" ht="17.25" customHeight="1" thickBot="1" x14ac:dyDescent="0.3">
      <c r="A11" s="635" t="s">
        <v>171</v>
      </c>
      <c r="B11" s="635"/>
      <c r="C11" s="635"/>
      <c r="D11" s="635"/>
      <c r="E11" s="635"/>
      <c r="F11" s="635"/>
      <c r="G11" s="635"/>
      <c r="H11" s="635"/>
      <c r="I11" s="635"/>
      <c r="J11" s="635"/>
      <c r="K11" s="635"/>
      <c r="L11" s="633"/>
    </row>
    <row r="12" spans="1:16" ht="69.75" customHeight="1" thickBot="1" x14ac:dyDescent="0.3">
      <c r="A12" s="152" t="s">
        <v>0</v>
      </c>
      <c r="B12" s="115" t="s">
        <v>29</v>
      </c>
      <c r="C12" s="115" t="s">
        <v>30</v>
      </c>
      <c r="D12" s="115" t="s">
        <v>31</v>
      </c>
      <c r="E12" s="115" t="s">
        <v>1</v>
      </c>
      <c r="F12" s="638" t="s">
        <v>2</v>
      </c>
      <c r="G12" s="638"/>
      <c r="H12" s="638" t="s">
        <v>3</v>
      </c>
      <c r="I12" s="638"/>
      <c r="J12" s="639" t="s">
        <v>4</v>
      </c>
      <c r="K12" s="640"/>
      <c r="L12" s="142" t="s">
        <v>109</v>
      </c>
    </row>
    <row r="13" spans="1:16" s="156" customFormat="1" ht="30" x14ac:dyDescent="0.25">
      <c r="A13" s="570" t="s">
        <v>184</v>
      </c>
      <c r="B13" s="562">
        <v>3000</v>
      </c>
      <c r="C13" s="589">
        <v>3000</v>
      </c>
      <c r="D13" s="565">
        <v>1</v>
      </c>
      <c r="E13" s="547" t="s">
        <v>185</v>
      </c>
      <c r="F13" s="267" t="s">
        <v>5</v>
      </c>
      <c r="G13" s="268" t="s">
        <v>206</v>
      </c>
      <c r="H13" s="269" t="s">
        <v>6</v>
      </c>
      <c r="I13" s="270">
        <v>18878407</v>
      </c>
      <c r="J13" s="269" t="s">
        <v>236</v>
      </c>
      <c r="K13" s="241" t="s">
        <v>250</v>
      </c>
      <c r="L13" s="543" t="s">
        <v>260</v>
      </c>
      <c r="M13" s="159"/>
    </row>
    <row r="14" spans="1:16" s="156" customFormat="1" ht="42.75" customHeight="1" x14ac:dyDescent="0.25">
      <c r="A14" s="570"/>
      <c r="B14" s="562"/>
      <c r="C14" s="589"/>
      <c r="D14" s="565"/>
      <c r="E14" s="565"/>
      <c r="F14" s="271" t="s">
        <v>7</v>
      </c>
      <c r="G14" s="272">
        <v>8539332</v>
      </c>
      <c r="H14" s="273" t="s">
        <v>8</v>
      </c>
      <c r="I14" s="274" t="s">
        <v>233</v>
      </c>
      <c r="J14" s="273" t="s">
        <v>237</v>
      </c>
      <c r="K14" s="212" t="s">
        <v>249</v>
      </c>
      <c r="L14" s="544"/>
      <c r="M14" s="159"/>
    </row>
    <row r="15" spans="1:16" s="156" customFormat="1" ht="141.75" customHeight="1" x14ac:dyDescent="0.25">
      <c r="A15" s="570"/>
      <c r="B15" s="562"/>
      <c r="C15" s="589"/>
      <c r="D15" s="565"/>
      <c r="E15" s="565"/>
      <c r="F15" s="546"/>
      <c r="G15" s="572"/>
      <c r="H15" s="271" t="s">
        <v>9</v>
      </c>
      <c r="I15" s="274" t="s">
        <v>234</v>
      </c>
      <c r="J15" s="271" t="s">
        <v>10</v>
      </c>
      <c r="K15" s="266" t="s">
        <v>259</v>
      </c>
      <c r="L15" s="544"/>
      <c r="M15" s="159"/>
    </row>
    <row r="16" spans="1:16" s="156" customFormat="1" ht="30" x14ac:dyDescent="0.25">
      <c r="A16" s="570"/>
      <c r="B16" s="562"/>
      <c r="C16" s="589"/>
      <c r="D16" s="565"/>
      <c r="E16" s="565"/>
      <c r="F16" s="547"/>
      <c r="G16" s="573"/>
      <c r="H16" s="273" t="s">
        <v>11</v>
      </c>
      <c r="I16" s="274" t="s">
        <v>235</v>
      </c>
      <c r="J16" s="273" t="s">
        <v>238</v>
      </c>
      <c r="K16" s="213">
        <v>44929</v>
      </c>
      <c r="L16" s="544"/>
      <c r="M16" s="159"/>
    </row>
    <row r="17" spans="1:13" s="156" customFormat="1" ht="27" customHeight="1" thickBot="1" x14ac:dyDescent="0.3">
      <c r="A17" s="571"/>
      <c r="B17" s="563"/>
      <c r="C17" s="590"/>
      <c r="D17" s="566"/>
      <c r="E17" s="566"/>
      <c r="F17" s="548"/>
      <c r="G17" s="574"/>
      <c r="H17" s="275" t="s">
        <v>12</v>
      </c>
      <c r="I17" s="276" t="s">
        <v>130</v>
      </c>
      <c r="J17" s="275"/>
      <c r="K17" s="214"/>
      <c r="L17" s="545"/>
      <c r="M17" s="159"/>
    </row>
    <row r="18" spans="1:13" s="156" customFormat="1" ht="73.5" customHeight="1" x14ac:dyDescent="0.25">
      <c r="A18" s="587" t="s">
        <v>163</v>
      </c>
      <c r="B18" s="561">
        <f>+D18*C18</f>
        <v>2500</v>
      </c>
      <c r="C18" s="588">
        <v>2500</v>
      </c>
      <c r="D18" s="564">
        <v>1</v>
      </c>
      <c r="E18" s="614" t="s">
        <v>182</v>
      </c>
      <c r="F18" s="277" t="s">
        <v>5</v>
      </c>
      <c r="G18" s="278" t="s">
        <v>183</v>
      </c>
      <c r="H18" s="279" t="s">
        <v>6</v>
      </c>
      <c r="I18" s="280">
        <v>19041756</v>
      </c>
      <c r="J18" s="279" t="s">
        <v>247</v>
      </c>
      <c r="K18" s="281" t="s">
        <v>242</v>
      </c>
      <c r="L18" s="543" t="s">
        <v>262</v>
      </c>
    </row>
    <row r="19" spans="1:13" s="156" customFormat="1" ht="32.25" customHeight="1" x14ac:dyDescent="0.25">
      <c r="A19" s="570"/>
      <c r="B19" s="562"/>
      <c r="C19" s="589"/>
      <c r="D19" s="565"/>
      <c r="E19" s="547"/>
      <c r="F19" s="555" t="s">
        <v>7</v>
      </c>
      <c r="G19" s="584">
        <v>29355850</v>
      </c>
      <c r="H19" s="273" t="s">
        <v>8</v>
      </c>
      <c r="I19" s="282" t="s">
        <v>246</v>
      </c>
      <c r="J19" s="273" t="s">
        <v>237</v>
      </c>
      <c r="K19" s="283" t="s">
        <v>243</v>
      </c>
      <c r="L19" s="544"/>
    </row>
    <row r="20" spans="1:13" s="158" customFormat="1" ht="144.75" customHeight="1" x14ac:dyDescent="0.25">
      <c r="A20" s="570"/>
      <c r="B20" s="562"/>
      <c r="C20" s="589"/>
      <c r="D20" s="565"/>
      <c r="E20" s="547"/>
      <c r="F20" s="556"/>
      <c r="G20" s="585"/>
      <c r="H20" s="271" t="s">
        <v>9</v>
      </c>
      <c r="I20" s="282" t="s">
        <v>246</v>
      </c>
      <c r="J20" s="273" t="s">
        <v>10</v>
      </c>
      <c r="K20" s="284" t="s">
        <v>261</v>
      </c>
      <c r="L20" s="544"/>
      <c r="M20" s="157"/>
    </row>
    <row r="21" spans="1:13" s="156" customFormat="1" ht="29.25" customHeight="1" x14ac:dyDescent="0.25">
      <c r="A21" s="570"/>
      <c r="B21" s="562"/>
      <c r="C21" s="589"/>
      <c r="D21" s="565"/>
      <c r="E21" s="547"/>
      <c r="F21" s="556"/>
      <c r="G21" s="585"/>
      <c r="H21" s="273" t="s">
        <v>11</v>
      </c>
      <c r="I21" s="282" t="s">
        <v>245</v>
      </c>
      <c r="J21" s="273" t="s">
        <v>244</v>
      </c>
      <c r="K21" s="283">
        <v>44939</v>
      </c>
      <c r="L21" s="544"/>
      <c r="M21" s="159"/>
    </row>
    <row r="22" spans="1:13" s="161" customFormat="1" ht="15.75" thickBot="1" x14ac:dyDescent="0.3">
      <c r="A22" s="570"/>
      <c r="B22" s="562"/>
      <c r="C22" s="589"/>
      <c r="D22" s="565"/>
      <c r="E22" s="547"/>
      <c r="F22" s="556"/>
      <c r="G22" s="585"/>
      <c r="H22" s="275" t="s">
        <v>12</v>
      </c>
      <c r="I22" s="285" t="s">
        <v>136</v>
      </c>
      <c r="J22" s="275"/>
      <c r="K22" s="286"/>
      <c r="L22" s="545"/>
      <c r="M22" s="160"/>
    </row>
    <row r="23" spans="1:13" s="156" customFormat="1" ht="73.5" customHeight="1" x14ac:dyDescent="0.25">
      <c r="A23" s="594" t="s">
        <v>186</v>
      </c>
      <c r="B23" s="202"/>
      <c r="C23" s="334"/>
      <c r="D23" s="641">
        <v>1</v>
      </c>
      <c r="E23" s="324"/>
      <c r="F23" s="277" t="s">
        <v>5</v>
      </c>
      <c r="G23" s="335" t="s">
        <v>248</v>
      </c>
      <c r="H23" s="273" t="s">
        <v>6</v>
      </c>
      <c r="I23" s="273"/>
      <c r="J23" s="336" t="s">
        <v>131</v>
      </c>
      <c r="K23" s="273" t="s">
        <v>139</v>
      </c>
      <c r="L23" s="337" t="s">
        <v>131</v>
      </c>
    </row>
    <row r="24" spans="1:13" s="156" customFormat="1" ht="32.25" customHeight="1" x14ac:dyDescent="0.25">
      <c r="A24" s="595"/>
      <c r="B24" s="226"/>
      <c r="C24" s="338"/>
      <c r="D24" s="565"/>
      <c r="E24" s="316"/>
      <c r="F24" s="318"/>
      <c r="G24" s="339" t="s">
        <v>7</v>
      </c>
      <c r="H24" s="340">
        <v>5750814</v>
      </c>
      <c r="I24" s="273" t="s">
        <v>8</v>
      </c>
      <c r="J24" s="336" t="s">
        <v>131</v>
      </c>
      <c r="K24" s="273" t="s">
        <v>138</v>
      </c>
      <c r="L24" s="341" t="s">
        <v>131</v>
      </c>
    </row>
    <row r="25" spans="1:13" s="158" customFormat="1" ht="144" customHeight="1" x14ac:dyDescent="0.25">
      <c r="A25" s="595"/>
      <c r="B25" s="201">
        <v>198</v>
      </c>
      <c r="C25" s="320">
        <v>198</v>
      </c>
      <c r="D25" s="565"/>
      <c r="E25" s="318" t="s">
        <v>224</v>
      </c>
      <c r="F25" s="318"/>
      <c r="G25" s="342"/>
      <c r="H25" s="340"/>
      <c r="I25" s="343" t="s">
        <v>9</v>
      </c>
      <c r="J25" s="336" t="s">
        <v>131</v>
      </c>
      <c r="K25" s="344" t="s">
        <v>278</v>
      </c>
      <c r="L25" s="345" t="s">
        <v>279</v>
      </c>
      <c r="M25" s="157"/>
    </row>
    <row r="26" spans="1:13" s="156" customFormat="1" ht="29.25" customHeight="1" x14ac:dyDescent="0.25">
      <c r="A26" s="595"/>
      <c r="B26" s="203"/>
      <c r="C26" s="346"/>
      <c r="D26" s="565"/>
      <c r="E26" s="347"/>
      <c r="F26" s="325"/>
      <c r="G26" s="342"/>
      <c r="H26" s="348"/>
      <c r="I26" s="349" t="s">
        <v>11</v>
      </c>
      <c r="J26" s="350" t="s">
        <v>131</v>
      </c>
      <c r="K26" s="349" t="s">
        <v>137</v>
      </c>
      <c r="L26" s="351" t="s">
        <v>131</v>
      </c>
      <c r="M26" s="159"/>
    </row>
    <row r="27" spans="1:13" s="161" customFormat="1" ht="15.75" thickBot="1" x14ac:dyDescent="0.3">
      <c r="A27" s="596"/>
      <c r="B27" s="200"/>
      <c r="C27" s="352"/>
      <c r="D27" s="642"/>
      <c r="E27" s="353"/>
      <c r="F27" s="354"/>
      <c r="G27" s="355"/>
      <c r="H27" s="356"/>
      <c r="I27" s="349" t="s">
        <v>12</v>
      </c>
      <c r="J27" s="350" t="s">
        <v>131</v>
      </c>
      <c r="K27" s="349"/>
      <c r="L27" s="341"/>
      <c r="M27" s="160"/>
    </row>
    <row r="28" spans="1:13" s="156" customFormat="1" ht="62.25" customHeight="1" x14ac:dyDescent="0.25">
      <c r="A28" s="559" t="s">
        <v>186</v>
      </c>
      <c r="B28" s="601">
        <v>3564</v>
      </c>
      <c r="C28" s="589">
        <f>+B28</f>
        <v>3564</v>
      </c>
      <c r="D28" s="565">
        <v>1</v>
      </c>
      <c r="E28" s="547" t="s">
        <v>241</v>
      </c>
      <c r="F28" s="267" t="s">
        <v>5</v>
      </c>
      <c r="G28" s="358" t="s">
        <v>239</v>
      </c>
      <c r="H28" s="359"/>
      <c r="I28" s="360"/>
      <c r="J28" s="279"/>
      <c r="K28" s="361" t="s">
        <v>131</v>
      </c>
      <c r="L28" s="543" t="s">
        <v>282</v>
      </c>
      <c r="M28" s="159"/>
    </row>
    <row r="29" spans="1:13" s="156" customFormat="1" x14ac:dyDescent="0.25">
      <c r="A29" s="559"/>
      <c r="B29" s="601"/>
      <c r="C29" s="589"/>
      <c r="D29" s="565"/>
      <c r="E29" s="547"/>
      <c r="F29" s="271" t="s">
        <v>7</v>
      </c>
      <c r="G29" s="272" t="s">
        <v>240</v>
      </c>
      <c r="H29" s="269" t="s">
        <v>8</v>
      </c>
      <c r="I29" s="362" t="s">
        <v>131</v>
      </c>
      <c r="J29" s="273"/>
      <c r="K29" s="363" t="s">
        <v>131</v>
      </c>
      <c r="L29" s="544"/>
      <c r="M29" s="159"/>
    </row>
    <row r="30" spans="1:13" s="156" customFormat="1" ht="177.75" customHeight="1" x14ac:dyDescent="0.25">
      <c r="A30" s="559"/>
      <c r="B30" s="601"/>
      <c r="C30" s="589"/>
      <c r="D30" s="565"/>
      <c r="E30" s="547"/>
      <c r="F30" s="546"/>
      <c r="G30" s="549"/>
      <c r="H30" s="364" t="s">
        <v>9</v>
      </c>
      <c r="I30" s="365" t="s">
        <v>131</v>
      </c>
      <c r="J30" s="271" t="s">
        <v>10</v>
      </c>
      <c r="K30" s="284" t="s">
        <v>281</v>
      </c>
      <c r="L30" s="544"/>
      <c r="M30" s="159"/>
    </row>
    <row r="31" spans="1:13" s="156" customFormat="1" x14ac:dyDescent="0.25">
      <c r="A31" s="559"/>
      <c r="B31" s="601"/>
      <c r="C31" s="589"/>
      <c r="D31" s="565"/>
      <c r="E31" s="547"/>
      <c r="F31" s="547"/>
      <c r="G31" s="550"/>
      <c r="H31" s="273" t="s">
        <v>11</v>
      </c>
      <c r="I31" s="362" t="s">
        <v>131</v>
      </c>
      <c r="J31" s="273"/>
      <c r="K31" s="366"/>
      <c r="L31" s="544"/>
      <c r="M31" s="159"/>
    </row>
    <row r="32" spans="1:13" s="156" customFormat="1" ht="15.75" thickBot="1" x14ac:dyDescent="0.3">
      <c r="A32" s="560"/>
      <c r="B32" s="602"/>
      <c r="C32" s="590"/>
      <c r="D32" s="566"/>
      <c r="E32" s="548"/>
      <c r="F32" s="548"/>
      <c r="G32" s="551"/>
      <c r="H32" s="367" t="s">
        <v>12</v>
      </c>
      <c r="I32" s="368" t="s">
        <v>131</v>
      </c>
      <c r="J32" s="275"/>
      <c r="K32" s="369"/>
      <c r="L32" s="545"/>
      <c r="M32" s="159"/>
    </row>
    <row r="33" spans="1:13" s="156" customFormat="1" ht="62.25" customHeight="1" x14ac:dyDescent="0.25">
      <c r="A33" s="558" t="s">
        <v>186</v>
      </c>
      <c r="B33" s="561">
        <v>4455</v>
      </c>
      <c r="C33" s="561">
        <v>4455</v>
      </c>
      <c r="D33" s="564">
        <v>1</v>
      </c>
      <c r="E33" s="567" t="s">
        <v>241</v>
      </c>
      <c r="F33" s="277" t="s">
        <v>5</v>
      </c>
      <c r="G33" s="278" t="s">
        <v>239</v>
      </c>
      <c r="H33" s="279" t="s">
        <v>6</v>
      </c>
      <c r="I33" s="280" t="s">
        <v>131</v>
      </c>
      <c r="J33" s="279" t="s">
        <v>139</v>
      </c>
      <c r="K33" s="281" t="s">
        <v>131</v>
      </c>
      <c r="L33" s="552" t="s">
        <v>284</v>
      </c>
      <c r="M33" s="159"/>
    </row>
    <row r="34" spans="1:13" s="156" customFormat="1" x14ac:dyDescent="0.25">
      <c r="A34" s="559"/>
      <c r="B34" s="562"/>
      <c r="C34" s="562"/>
      <c r="D34" s="565"/>
      <c r="E34" s="568"/>
      <c r="F34" s="555" t="s">
        <v>7</v>
      </c>
      <c r="G34" s="370">
        <v>1176250</v>
      </c>
      <c r="H34" s="273" t="s">
        <v>8</v>
      </c>
      <c r="I34" s="282" t="s">
        <v>131</v>
      </c>
      <c r="J34" s="273" t="s">
        <v>138</v>
      </c>
      <c r="K34" s="294" t="s">
        <v>131</v>
      </c>
      <c r="L34" s="553"/>
      <c r="M34" s="159"/>
    </row>
    <row r="35" spans="1:13" s="156" customFormat="1" ht="184.5" customHeight="1" x14ac:dyDescent="0.25">
      <c r="A35" s="559"/>
      <c r="B35" s="562"/>
      <c r="C35" s="562"/>
      <c r="D35" s="565"/>
      <c r="E35" s="568"/>
      <c r="F35" s="556"/>
      <c r="G35" s="288"/>
      <c r="H35" s="289" t="s">
        <v>9</v>
      </c>
      <c r="I35" s="290" t="s">
        <v>131</v>
      </c>
      <c r="J35" s="291" t="s">
        <v>10</v>
      </c>
      <c r="K35" s="284" t="s">
        <v>283</v>
      </c>
      <c r="L35" s="553"/>
      <c r="M35" s="159"/>
    </row>
    <row r="36" spans="1:13" s="156" customFormat="1" x14ac:dyDescent="0.25">
      <c r="A36" s="559"/>
      <c r="B36" s="562"/>
      <c r="C36" s="562"/>
      <c r="D36" s="565"/>
      <c r="E36" s="568"/>
      <c r="F36" s="556"/>
      <c r="G36" s="292"/>
      <c r="H36" s="273" t="s">
        <v>11</v>
      </c>
      <c r="I36" s="282" t="s">
        <v>131</v>
      </c>
      <c r="J36" s="273" t="s">
        <v>137</v>
      </c>
      <c r="K36" s="283" t="s">
        <v>131</v>
      </c>
      <c r="L36" s="553"/>
      <c r="M36" s="159"/>
    </row>
    <row r="37" spans="1:13" s="156" customFormat="1" ht="15.75" thickBot="1" x14ac:dyDescent="0.3">
      <c r="A37" s="560"/>
      <c r="B37" s="563"/>
      <c r="C37" s="563"/>
      <c r="D37" s="566"/>
      <c r="E37" s="569"/>
      <c r="F37" s="557"/>
      <c r="G37" s="293"/>
      <c r="H37" s="275" t="s">
        <v>12</v>
      </c>
      <c r="I37" s="285" t="s">
        <v>131</v>
      </c>
      <c r="J37" s="275"/>
      <c r="K37" s="286"/>
      <c r="L37" s="554"/>
      <c r="M37" s="159"/>
    </row>
    <row r="38" spans="1:13" ht="45" customHeight="1" x14ac:dyDescent="0.25">
      <c r="A38" s="558" t="s">
        <v>186</v>
      </c>
      <c r="B38" s="561">
        <v>1980</v>
      </c>
      <c r="C38" s="561">
        <v>1980</v>
      </c>
      <c r="D38" s="564">
        <v>1</v>
      </c>
      <c r="E38" s="567" t="s">
        <v>241</v>
      </c>
      <c r="F38" s="277" t="s">
        <v>5</v>
      </c>
      <c r="G38" s="278" t="s">
        <v>239</v>
      </c>
      <c r="H38" s="279" t="s">
        <v>6</v>
      </c>
      <c r="I38" s="280" t="s">
        <v>131</v>
      </c>
      <c r="J38" s="279" t="s">
        <v>139</v>
      </c>
      <c r="K38" s="281" t="s">
        <v>131</v>
      </c>
      <c r="L38" s="552" t="s">
        <v>286</v>
      </c>
    </row>
    <row r="39" spans="1:13" x14ac:dyDescent="0.25">
      <c r="A39" s="559"/>
      <c r="B39" s="562"/>
      <c r="C39" s="562"/>
      <c r="D39" s="565"/>
      <c r="E39" s="568"/>
      <c r="F39" s="555" t="s">
        <v>7</v>
      </c>
      <c r="G39" s="370">
        <v>1176250</v>
      </c>
      <c r="H39" s="273" t="s">
        <v>8</v>
      </c>
      <c r="I39" s="282" t="s">
        <v>131</v>
      </c>
      <c r="J39" s="273" t="s">
        <v>138</v>
      </c>
      <c r="K39" s="294" t="s">
        <v>131</v>
      </c>
      <c r="L39" s="553"/>
    </row>
    <row r="40" spans="1:13" ht="175.5" customHeight="1" x14ac:dyDescent="0.25">
      <c r="A40" s="559"/>
      <c r="B40" s="562"/>
      <c r="C40" s="562"/>
      <c r="D40" s="565"/>
      <c r="E40" s="568"/>
      <c r="F40" s="556"/>
      <c r="G40" s="288"/>
      <c r="H40" s="289" t="s">
        <v>9</v>
      </c>
      <c r="I40" s="290" t="s">
        <v>131</v>
      </c>
      <c r="J40" s="291" t="s">
        <v>10</v>
      </c>
      <c r="K40" s="284" t="s">
        <v>285</v>
      </c>
      <c r="L40" s="553"/>
    </row>
    <row r="41" spans="1:13" ht="24.75" customHeight="1" thickBot="1" x14ac:dyDescent="0.3">
      <c r="A41" s="559"/>
      <c r="B41" s="562"/>
      <c r="C41" s="562"/>
      <c r="D41" s="565"/>
      <c r="E41" s="568"/>
      <c r="F41" s="556"/>
      <c r="G41" s="292"/>
      <c r="H41" s="273" t="s">
        <v>11</v>
      </c>
      <c r="I41" s="282" t="s">
        <v>131</v>
      </c>
      <c r="J41" s="273" t="s">
        <v>137</v>
      </c>
      <c r="K41" s="283" t="s">
        <v>131</v>
      </c>
      <c r="L41" s="553"/>
    </row>
    <row r="42" spans="1:13" ht="15.75" hidden="1" thickBot="1" x14ac:dyDescent="0.3">
      <c r="A42" s="560"/>
      <c r="B42" s="563"/>
      <c r="C42" s="563"/>
      <c r="D42" s="566"/>
      <c r="E42" s="569"/>
      <c r="F42" s="557"/>
      <c r="G42" s="293"/>
      <c r="H42" s="275" t="s">
        <v>12</v>
      </c>
      <c r="I42" s="285" t="s">
        <v>131</v>
      </c>
      <c r="J42" s="275"/>
      <c r="K42" s="286"/>
      <c r="L42" s="554"/>
    </row>
    <row r="43" spans="1:13" ht="45" customHeight="1" x14ac:dyDescent="0.25">
      <c r="A43" s="558" t="s">
        <v>184</v>
      </c>
      <c r="B43" s="561">
        <f>+D43*C43</f>
        <v>5000</v>
      </c>
      <c r="C43" s="588">
        <v>5000</v>
      </c>
      <c r="D43" s="564">
        <v>1</v>
      </c>
      <c r="E43" s="614" t="s">
        <v>219</v>
      </c>
      <c r="F43" s="277" t="s">
        <v>5</v>
      </c>
      <c r="G43" s="278" t="s">
        <v>218</v>
      </c>
      <c r="H43" s="279" t="s">
        <v>6</v>
      </c>
      <c r="I43" s="280">
        <v>18879071</v>
      </c>
      <c r="J43" s="279" t="s">
        <v>139</v>
      </c>
      <c r="K43" s="281" t="s">
        <v>230</v>
      </c>
      <c r="L43" s="575" t="s">
        <v>287</v>
      </c>
    </row>
    <row r="44" spans="1:13" ht="30" x14ac:dyDescent="0.25">
      <c r="A44" s="559"/>
      <c r="B44" s="562"/>
      <c r="C44" s="589"/>
      <c r="D44" s="565"/>
      <c r="E44" s="547"/>
      <c r="F44" s="555" t="s">
        <v>7</v>
      </c>
      <c r="G44" s="584">
        <v>4925343</v>
      </c>
      <c r="H44" s="273" t="s">
        <v>8</v>
      </c>
      <c r="I44" s="282" t="s">
        <v>227</v>
      </c>
      <c r="J44" s="273" t="s">
        <v>138</v>
      </c>
      <c r="K44" s="283" t="s">
        <v>232</v>
      </c>
      <c r="L44" s="576"/>
    </row>
    <row r="45" spans="1:13" ht="158.25" customHeight="1" x14ac:dyDescent="0.25">
      <c r="A45" s="559"/>
      <c r="B45" s="562"/>
      <c r="C45" s="589"/>
      <c r="D45" s="565"/>
      <c r="E45" s="547"/>
      <c r="F45" s="556"/>
      <c r="G45" s="585"/>
      <c r="H45" s="271" t="s">
        <v>9</v>
      </c>
      <c r="I45" s="282" t="s">
        <v>228</v>
      </c>
      <c r="J45" s="273" t="s">
        <v>10</v>
      </c>
      <c r="K45" s="284" t="s">
        <v>288</v>
      </c>
      <c r="L45" s="576"/>
    </row>
    <row r="46" spans="1:13" ht="30" customHeight="1" x14ac:dyDescent="0.25">
      <c r="A46" s="559"/>
      <c r="B46" s="562"/>
      <c r="C46" s="589"/>
      <c r="D46" s="565"/>
      <c r="E46" s="547"/>
      <c r="F46" s="556"/>
      <c r="G46" s="585"/>
      <c r="H46" s="273" t="s">
        <v>11</v>
      </c>
      <c r="I46" s="282" t="s">
        <v>229</v>
      </c>
      <c r="J46" s="273" t="s">
        <v>231</v>
      </c>
      <c r="K46" s="283">
        <v>44929</v>
      </c>
      <c r="L46" s="576"/>
    </row>
    <row r="47" spans="1:13" ht="22.5" customHeight="1" thickBot="1" x14ac:dyDescent="0.3">
      <c r="A47" s="560"/>
      <c r="B47" s="563"/>
      <c r="C47" s="590"/>
      <c r="D47" s="566"/>
      <c r="E47" s="548"/>
      <c r="F47" s="557"/>
      <c r="G47" s="586"/>
      <c r="H47" s="275" t="s">
        <v>12</v>
      </c>
      <c r="I47" s="285" t="s">
        <v>136</v>
      </c>
      <c r="J47" s="275"/>
      <c r="K47" s="371"/>
      <c r="L47" s="577"/>
    </row>
    <row r="48" spans="1:13" ht="45.75" customHeight="1" x14ac:dyDescent="0.25">
      <c r="A48" s="587" t="s">
        <v>186</v>
      </c>
      <c r="B48" s="561">
        <f>C48</f>
        <v>599</v>
      </c>
      <c r="C48" s="588">
        <v>599</v>
      </c>
      <c r="D48" s="564">
        <v>1</v>
      </c>
      <c r="E48" s="567" t="s">
        <v>185</v>
      </c>
      <c r="F48" s="277" t="s">
        <v>5</v>
      </c>
      <c r="G48" s="278" t="s">
        <v>188</v>
      </c>
      <c r="H48" s="279" t="s">
        <v>6</v>
      </c>
      <c r="I48" s="280" t="s">
        <v>131</v>
      </c>
      <c r="J48" s="279" t="s">
        <v>139</v>
      </c>
      <c r="K48" s="218" t="s">
        <v>131</v>
      </c>
      <c r="L48" s="591" t="s">
        <v>263</v>
      </c>
    </row>
    <row r="49" spans="1:12" ht="19.5" customHeight="1" x14ac:dyDescent="0.25">
      <c r="A49" s="570"/>
      <c r="B49" s="562"/>
      <c r="C49" s="589"/>
      <c r="D49" s="565"/>
      <c r="E49" s="568"/>
      <c r="F49" s="555" t="s">
        <v>7</v>
      </c>
      <c r="G49" s="287">
        <v>9929290</v>
      </c>
      <c r="H49" s="273" t="s">
        <v>8</v>
      </c>
      <c r="I49" s="282" t="s">
        <v>131</v>
      </c>
      <c r="J49" s="273" t="s">
        <v>138</v>
      </c>
      <c r="K49" s="217" t="s">
        <v>131</v>
      </c>
      <c r="L49" s="592"/>
    </row>
    <row r="50" spans="1:12" ht="165.75" customHeight="1" x14ac:dyDescent="0.25">
      <c r="A50" s="570"/>
      <c r="B50" s="562"/>
      <c r="C50" s="589"/>
      <c r="D50" s="565"/>
      <c r="E50" s="568"/>
      <c r="F50" s="556"/>
      <c r="G50" s="288"/>
      <c r="H50" s="289" t="s">
        <v>9</v>
      </c>
      <c r="I50" s="290" t="s">
        <v>131</v>
      </c>
      <c r="J50" s="291" t="s">
        <v>10</v>
      </c>
      <c r="K50" s="284" t="s">
        <v>264</v>
      </c>
      <c r="L50" s="592"/>
    </row>
    <row r="51" spans="1:12" x14ac:dyDescent="0.25">
      <c r="A51" s="570"/>
      <c r="B51" s="562"/>
      <c r="C51" s="589"/>
      <c r="D51" s="565"/>
      <c r="E51" s="568"/>
      <c r="F51" s="556"/>
      <c r="G51" s="292"/>
      <c r="H51" s="273" t="s">
        <v>11</v>
      </c>
      <c r="I51" s="282" t="s">
        <v>131</v>
      </c>
      <c r="J51" s="273" t="s">
        <v>137</v>
      </c>
      <c r="K51" s="219" t="s">
        <v>131</v>
      </c>
      <c r="L51" s="592"/>
    </row>
    <row r="52" spans="1:12" ht="15.75" thickBot="1" x14ac:dyDescent="0.3">
      <c r="A52" s="571"/>
      <c r="B52" s="563"/>
      <c r="C52" s="590"/>
      <c r="D52" s="566"/>
      <c r="E52" s="569"/>
      <c r="F52" s="557"/>
      <c r="G52" s="293"/>
      <c r="H52" s="275" t="s">
        <v>12</v>
      </c>
      <c r="I52" s="285" t="s">
        <v>131</v>
      </c>
      <c r="J52" s="275"/>
      <c r="K52" s="220"/>
      <c r="L52" s="593"/>
    </row>
    <row r="53" spans="1:12" ht="53.25" customHeight="1" x14ac:dyDescent="0.25">
      <c r="A53" s="558" t="s">
        <v>186</v>
      </c>
      <c r="B53" s="561">
        <f>C53</f>
        <v>1875</v>
      </c>
      <c r="C53" s="588">
        <v>1875</v>
      </c>
      <c r="D53" s="564">
        <v>1</v>
      </c>
      <c r="E53" s="614" t="s">
        <v>308</v>
      </c>
      <c r="F53" s="277" t="s">
        <v>5</v>
      </c>
      <c r="G53" s="423" t="s">
        <v>307</v>
      </c>
      <c r="H53" s="279" t="s">
        <v>6</v>
      </c>
      <c r="I53" s="280" t="s">
        <v>131</v>
      </c>
      <c r="J53" s="279" t="s">
        <v>139</v>
      </c>
      <c r="K53" s="281" t="s">
        <v>131</v>
      </c>
      <c r="L53" s="680" t="s">
        <v>320</v>
      </c>
    </row>
    <row r="54" spans="1:12" ht="36.75" customHeight="1" x14ac:dyDescent="0.25">
      <c r="A54" s="559"/>
      <c r="B54" s="562"/>
      <c r="C54" s="589"/>
      <c r="D54" s="565"/>
      <c r="E54" s="547"/>
      <c r="F54" s="555" t="s">
        <v>7</v>
      </c>
      <c r="G54" s="584">
        <v>6698190</v>
      </c>
      <c r="H54" s="273" t="s">
        <v>8</v>
      </c>
      <c r="I54" s="282" t="s">
        <v>131</v>
      </c>
      <c r="J54" s="273" t="s">
        <v>138</v>
      </c>
      <c r="K54" s="294" t="s">
        <v>131</v>
      </c>
      <c r="L54" s="681"/>
    </row>
    <row r="55" spans="1:12" ht="195" customHeight="1" x14ac:dyDescent="0.25">
      <c r="A55" s="559"/>
      <c r="B55" s="562"/>
      <c r="C55" s="589"/>
      <c r="D55" s="565"/>
      <c r="E55" s="547"/>
      <c r="F55" s="556"/>
      <c r="G55" s="585"/>
      <c r="H55" s="289" t="s">
        <v>9</v>
      </c>
      <c r="I55" s="290" t="s">
        <v>131</v>
      </c>
      <c r="J55" s="291" t="s">
        <v>10</v>
      </c>
      <c r="K55" s="284" t="s">
        <v>306</v>
      </c>
      <c r="L55" s="681"/>
    </row>
    <row r="56" spans="1:12" x14ac:dyDescent="0.25">
      <c r="A56" s="559"/>
      <c r="B56" s="562"/>
      <c r="C56" s="589"/>
      <c r="D56" s="565"/>
      <c r="E56" s="547"/>
      <c r="F56" s="556"/>
      <c r="G56" s="585"/>
      <c r="H56" s="273" t="s">
        <v>11</v>
      </c>
      <c r="I56" s="282" t="s">
        <v>131</v>
      </c>
      <c r="J56" s="273" t="s">
        <v>137</v>
      </c>
      <c r="K56" s="283" t="s">
        <v>131</v>
      </c>
      <c r="L56" s="681"/>
    </row>
    <row r="57" spans="1:12" ht="15.75" thickBot="1" x14ac:dyDescent="0.3">
      <c r="A57" s="560"/>
      <c r="B57" s="563"/>
      <c r="C57" s="590"/>
      <c r="D57" s="566"/>
      <c r="E57" s="548"/>
      <c r="F57" s="557"/>
      <c r="G57" s="586"/>
      <c r="H57" s="275" t="s">
        <v>12</v>
      </c>
      <c r="I57" s="285" t="s">
        <v>131</v>
      </c>
      <c r="J57" s="275"/>
      <c r="K57" s="286"/>
      <c r="L57" s="682"/>
    </row>
    <row r="58" spans="1:12" ht="44.25" customHeight="1" x14ac:dyDescent="0.25">
      <c r="A58" s="558" t="s">
        <v>186</v>
      </c>
      <c r="B58" s="561">
        <f>C58</f>
        <v>2475.65</v>
      </c>
      <c r="C58" s="588">
        <v>2475.65</v>
      </c>
      <c r="D58" s="564">
        <v>1</v>
      </c>
      <c r="E58" s="614" t="s">
        <v>308</v>
      </c>
      <c r="F58" s="277" t="s">
        <v>5</v>
      </c>
      <c r="G58" s="423" t="s">
        <v>313</v>
      </c>
      <c r="H58" s="279" t="s">
        <v>6</v>
      </c>
      <c r="I58" s="280" t="s">
        <v>131</v>
      </c>
      <c r="J58" s="279" t="s">
        <v>139</v>
      </c>
      <c r="K58" s="281" t="s">
        <v>131</v>
      </c>
      <c r="L58" s="680" t="s">
        <v>309</v>
      </c>
    </row>
    <row r="59" spans="1:12" ht="36.75" customHeight="1" x14ac:dyDescent="0.25">
      <c r="A59" s="559"/>
      <c r="B59" s="562"/>
      <c r="C59" s="589"/>
      <c r="D59" s="565"/>
      <c r="E59" s="547"/>
      <c r="F59" s="555" t="s">
        <v>7</v>
      </c>
      <c r="G59" s="584">
        <v>7516304</v>
      </c>
      <c r="H59" s="273" t="s">
        <v>8</v>
      </c>
      <c r="I59" s="282" t="s">
        <v>131</v>
      </c>
      <c r="J59" s="273" t="s">
        <v>138</v>
      </c>
      <c r="K59" s="294" t="s">
        <v>131</v>
      </c>
      <c r="L59" s="681"/>
    </row>
    <row r="60" spans="1:12" ht="169.5" customHeight="1" x14ac:dyDescent="0.25">
      <c r="A60" s="559"/>
      <c r="B60" s="562"/>
      <c r="C60" s="589"/>
      <c r="D60" s="565"/>
      <c r="E60" s="547"/>
      <c r="F60" s="556"/>
      <c r="G60" s="585"/>
      <c r="H60" s="289" t="s">
        <v>9</v>
      </c>
      <c r="I60" s="290" t="s">
        <v>131</v>
      </c>
      <c r="J60" s="291" t="s">
        <v>10</v>
      </c>
      <c r="K60" s="284" t="s">
        <v>319</v>
      </c>
      <c r="L60" s="681"/>
    </row>
    <row r="61" spans="1:12" x14ac:dyDescent="0.25">
      <c r="A61" s="559"/>
      <c r="B61" s="562"/>
      <c r="C61" s="589"/>
      <c r="D61" s="565"/>
      <c r="E61" s="547"/>
      <c r="F61" s="556"/>
      <c r="G61" s="585"/>
      <c r="H61" s="273" t="s">
        <v>11</v>
      </c>
      <c r="I61" s="282" t="s">
        <v>131</v>
      </c>
      <c r="J61" s="273" t="s">
        <v>137</v>
      </c>
      <c r="K61" s="283" t="s">
        <v>131</v>
      </c>
      <c r="L61" s="681"/>
    </row>
    <row r="62" spans="1:12" ht="15.75" thickBot="1" x14ac:dyDescent="0.3">
      <c r="A62" s="560"/>
      <c r="B62" s="563"/>
      <c r="C62" s="590"/>
      <c r="D62" s="566"/>
      <c r="E62" s="548"/>
      <c r="F62" s="557"/>
      <c r="G62" s="586"/>
      <c r="H62" s="275" t="s">
        <v>12</v>
      </c>
      <c r="I62" s="285" t="s">
        <v>131</v>
      </c>
      <c r="J62" s="275"/>
      <c r="K62" s="286"/>
      <c r="L62" s="682"/>
    </row>
    <row r="63" spans="1:12" ht="50.25" customHeight="1" x14ac:dyDescent="0.25">
      <c r="A63" s="558" t="s">
        <v>186</v>
      </c>
      <c r="B63" s="561">
        <f>C63</f>
        <v>1360</v>
      </c>
      <c r="C63" s="588">
        <v>1360</v>
      </c>
      <c r="D63" s="564">
        <v>1</v>
      </c>
      <c r="E63" s="614" t="s">
        <v>308</v>
      </c>
      <c r="F63" s="277" t="s">
        <v>5</v>
      </c>
      <c r="G63" s="423" t="s">
        <v>307</v>
      </c>
      <c r="H63" s="279" t="s">
        <v>6</v>
      </c>
      <c r="I63" s="280" t="s">
        <v>131</v>
      </c>
      <c r="J63" s="279" t="s">
        <v>139</v>
      </c>
      <c r="K63" s="281" t="s">
        <v>131</v>
      </c>
      <c r="L63" s="680" t="s">
        <v>309</v>
      </c>
    </row>
    <row r="64" spans="1:12" ht="36.75" customHeight="1" x14ac:dyDescent="0.25">
      <c r="A64" s="559"/>
      <c r="B64" s="562"/>
      <c r="C64" s="589"/>
      <c r="D64" s="565"/>
      <c r="E64" s="547"/>
      <c r="F64" s="555" t="s">
        <v>7</v>
      </c>
      <c r="G64" s="584">
        <v>6698190</v>
      </c>
      <c r="H64" s="273" t="s">
        <v>8</v>
      </c>
      <c r="I64" s="282" t="s">
        <v>131</v>
      </c>
      <c r="J64" s="273" t="s">
        <v>138</v>
      </c>
      <c r="K64" s="294" t="s">
        <v>131</v>
      </c>
      <c r="L64" s="681"/>
    </row>
    <row r="65" spans="1:12" ht="189" customHeight="1" x14ac:dyDescent="0.25">
      <c r="A65" s="559"/>
      <c r="B65" s="562"/>
      <c r="C65" s="589"/>
      <c r="D65" s="565"/>
      <c r="E65" s="547"/>
      <c r="F65" s="556"/>
      <c r="G65" s="585"/>
      <c r="H65" s="289" t="s">
        <v>9</v>
      </c>
      <c r="I65" s="290" t="s">
        <v>131</v>
      </c>
      <c r="J65" s="291" t="s">
        <v>10</v>
      </c>
      <c r="K65" s="284" t="s">
        <v>306</v>
      </c>
      <c r="L65" s="681"/>
    </row>
    <row r="66" spans="1:12" x14ac:dyDescent="0.25">
      <c r="A66" s="559"/>
      <c r="B66" s="562"/>
      <c r="C66" s="589"/>
      <c r="D66" s="565"/>
      <c r="E66" s="547"/>
      <c r="F66" s="556"/>
      <c r="G66" s="585"/>
      <c r="H66" s="273" t="s">
        <v>11</v>
      </c>
      <c r="I66" s="282" t="s">
        <v>131</v>
      </c>
      <c r="J66" s="273" t="s">
        <v>137</v>
      </c>
      <c r="K66" s="283" t="s">
        <v>131</v>
      </c>
      <c r="L66" s="681"/>
    </row>
    <row r="67" spans="1:12" ht="15.75" thickBot="1" x14ac:dyDescent="0.3">
      <c r="A67" s="560"/>
      <c r="B67" s="563"/>
      <c r="C67" s="590"/>
      <c r="D67" s="566"/>
      <c r="E67" s="548"/>
      <c r="F67" s="557"/>
      <c r="G67" s="586"/>
      <c r="H67" s="275" t="s">
        <v>12</v>
      </c>
      <c r="I67" s="285" t="s">
        <v>131</v>
      </c>
      <c r="J67" s="275"/>
      <c r="K67" s="286"/>
      <c r="L67" s="682"/>
    </row>
    <row r="68" spans="1:12" ht="42" customHeight="1" x14ac:dyDescent="0.25">
      <c r="A68" s="643" t="s">
        <v>186</v>
      </c>
      <c r="B68" s="600">
        <f t="shared" ref="B68" si="0">C68</f>
        <v>13980</v>
      </c>
      <c r="C68" s="603">
        <v>13980</v>
      </c>
      <c r="D68" s="606">
        <v>1</v>
      </c>
      <c r="E68" s="609" t="s">
        <v>272</v>
      </c>
      <c r="F68" s="207" t="s">
        <v>5</v>
      </c>
      <c r="G68" s="204" t="s">
        <v>317</v>
      </c>
      <c r="H68" s="205" t="s">
        <v>6</v>
      </c>
      <c r="I68" s="206" t="s">
        <v>131</v>
      </c>
      <c r="J68" s="205" t="s">
        <v>139</v>
      </c>
      <c r="K68" s="221" t="s">
        <v>131</v>
      </c>
      <c r="L68" s="575" t="s">
        <v>318</v>
      </c>
    </row>
    <row r="69" spans="1:12" ht="36.75" customHeight="1" x14ac:dyDescent="0.25">
      <c r="A69" s="644"/>
      <c r="B69" s="601"/>
      <c r="C69" s="604"/>
      <c r="D69" s="607"/>
      <c r="E69" s="610"/>
      <c r="F69" s="578" t="s">
        <v>7</v>
      </c>
      <c r="G69" s="581">
        <v>4607686</v>
      </c>
      <c r="H69" s="189" t="s">
        <v>8</v>
      </c>
      <c r="I69" s="208" t="s">
        <v>131</v>
      </c>
      <c r="J69" s="189" t="s">
        <v>138</v>
      </c>
      <c r="K69" s="222" t="s">
        <v>131</v>
      </c>
      <c r="L69" s="576"/>
    </row>
    <row r="70" spans="1:12" ht="122.25" customHeight="1" x14ac:dyDescent="0.25">
      <c r="A70" s="644"/>
      <c r="B70" s="601"/>
      <c r="C70" s="604"/>
      <c r="D70" s="607"/>
      <c r="E70" s="610"/>
      <c r="F70" s="579"/>
      <c r="G70" s="582"/>
      <c r="H70" s="209" t="s">
        <v>9</v>
      </c>
      <c r="I70" s="210" t="s">
        <v>131</v>
      </c>
      <c r="J70" s="211" t="s">
        <v>10</v>
      </c>
      <c r="K70" s="284" t="s">
        <v>316</v>
      </c>
      <c r="L70" s="576"/>
    </row>
    <row r="71" spans="1:12" x14ac:dyDescent="0.25">
      <c r="A71" s="644"/>
      <c r="B71" s="601"/>
      <c r="C71" s="604"/>
      <c r="D71" s="607"/>
      <c r="E71" s="610"/>
      <c r="F71" s="579"/>
      <c r="G71" s="582"/>
      <c r="H71" s="189" t="s">
        <v>11</v>
      </c>
      <c r="I71" s="208" t="s">
        <v>131</v>
      </c>
      <c r="J71" s="189" t="s">
        <v>137</v>
      </c>
      <c r="K71" s="213" t="s">
        <v>131</v>
      </c>
      <c r="L71" s="576"/>
    </row>
    <row r="72" spans="1:12" ht="15.75" thickBot="1" x14ac:dyDescent="0.3">
      <c r="A72" s="645"/>
      <c r="B72" s="602"/>
      <c r="C72" s="605"/>
      <c r="D72" s="608"/>
      <c r="E72" s="611"/>
      <c r="F72" s="580"/>
      <c r="G72" s="583"/>
      <c r="H72" s="190" t="s">
        <v>12</v>
      </c>
      <c r="I72" s="191" t="s">
        <v>131</v>
      </c>
      <c r="J72" s="190"/>
      <c r="K72" s="216"/>
      <c r="L72" s="577"/>
    </row>
    <row r="73" spans="1:12" ht="55.5" customHeight="1" x14ac:dyDescent="0.25">
      <c r="A73" s="643" t="s">
        <v>186</v>
      </c>
      <c r="B73" s="600">
        <f t="shared" ref="B73" si="1">C73</f>
        <v>6150</v>
      </c>
      <c r="C73" s="603">
        <v>6150</v>
      </c>
      <c r="D73" s="606">
        <v>1</v>
      </c>
      <c r="E73" s="609" t="s">
        <v>207</v>
      </c>
      <c r="F73" s="207" t="s">
        <v>5</v>
      </c>
      <c r="G73" s="204" t="s">
        <v>326</v>
      </c>
      <c r="H73" s="205" t="s">
        <v>6</v>
      </c>
      <c r="I73" s="206" t="s">
        <v>131</v>
      </c>
      <c r="J73" s="205" t="s">
        <v>139</v>
      </c>
      <c r="K73" s="221" t="s">
        <v>131</v>
      </c>
      <c r="L73" s="575" t="s">
        <v>290</v>
      </c>
    </row>
    <row r="74" spans="1:12" ht="24" customHeight="1" x14ac:dyDescent="0.25">
      <c r="A74" s="644"/>
      <c r="B74" s="601"/>
      <c r="C74" s="604"/>
      <c r="D74" s="607"/>
      <c r="E74" s="610"/>
      <c r="F74" s="578" t="s">
        <v>7</v>
      </c>
      <c r="G74" s="581">
        <v>98047019</v>
      </c>
      <c r="H74" s="189" t="s">
        <v>8</v>
      </c>
      <c r="I74" s="208" t="s">
        <v>131</v>
      </c>
      <c r="J74" s="189" t="s">
        <v>138</v>
      </c>
      <c r="K74" s="222" t="s">
        <v>131</v>
      </c>
      <c r="L74" s="576"/>
    </row>
    <row r="75" spans="1:12" ht="189" customHeight="1" x14ac:dyDescent="0.25">
      <c r="A75" s="644"/>
      <c r="B75" s="601"/>
      <c r="C75" s="604"/>
      <c r="D75" s="607"/>
      <c r="E75" s="610"/>
      <c r="F75" s="579"/>
      <c r="G75" s="582"/>
      <c r="H75" s="209" t="s">
        <v>9</v>
      </c>
      <c r="I75" s="210" t="s">
        <v>131</v>
      </c>
      <c r="J75" s="211" t="s">
        <v>10</v>
      </c>
      <c r="K75" s="284" t="s">
        <v>325</v>
      </c>
      <c r="L75" s="576"/>
    </row>
    <row r="76" spans="1:12" x14ac:dyDescent="0.25">
      <c r="A76" s="644"/>
      <c r="B76" s="601"/>
      <c r="C76" s="604"/>
      <c r="D76" s="607"/>
      <c r="E76" s="610"/>
      <c r="F76" s="579"/>
      <c r="G76" s="582"/>
      <c r="H76" s="189" t="s">
        <v>11</v>
      </c>
      <c r="I76" s="208" t="s">
        <v>131</v>
      </c>
      <c r="J76" s="189" t="s">
        <v>137</v>
      </c>
      <c r="K76" s="213" t="s">
        <v>131</v>
      </c>
      <c r="L76" s="576"/>
    </row>
    <row r="77" spans="1:12" ht="15.75" thickBot="1" x14ac:dyDescent="0.3">
      <c r="A77" s="645"/>
      <c r="B77" s="602"/>
      <c r="C77" s="605"/>
      <c r="D77" s="608"/>
      <c r="E77" s="611"/>
      <c r="F77" s="580"/>
      <c r="G77" s="583"/>
      <c r="H77" s="190" t="s">
        <v>12</v>
      </c>
      <c r="I77" s="191" t="s">
        <v>131</v>
      </c>
      <c r="J77" s="190"/>
      <c r="K77" s="216"/>
      <c r="L77" s="577"/>
    </row>
    <row r="78" spans="1:12" ht="37.5" customHeight="1" x14ac:dyDescent="0.25">
      <c r="A78" s="643" t="s">
        <v>187</v>
      </c>
      <c r="B78" s="600">
        <f t="shared" ref="B78" si="2">C78</f>
        <v>233.82</v>
      </c>
      <c r="C78" s="603">
        <v>233.82</v>
      </c>
      <c r="D78" s="606">
        <v>1</v>
      </c>
      <c r="E78" s="609" t="s">
        <v>207</v>
      </c>
      <c r="F78" s="207" t="s">
        <v>5</v>
      </c>
      <c r="G78" s="204" t="s">
        <v>208</v>
      </c>
      <c r="H78" s="205" t="s">
        <v>6</v>
      </c>
      <c r="I78" s="206" t="s">
        <v>131</v>
      </c>
      <c r="J78" s="205" t="s">
        <v>139</v>
      </c>
      <c r="K78" s="221" t="s">
        <v>131</v>
      </c>
      <c r="L78" s="575" t="s">
        <v>290</v>
      </c>
    </row>
    <row r="79" spans="1:12" x14ac:dyDescent="0.25">
      <c r="A79" s="644"/>
      <c r="B79" s="601"/>
      <c r="C79" s="604"/>
      <c r="D79" s="607"/>
      <c r="E79" s="610"/>
      <c r="F79" s="578" t="s">
        <v>7</v>
      </c>
      <c r="G79" s="581">
        <v>326445</v>
      </c>
      <c r="H79" s="189" t="s">
        <v>8</v>
      </c>
      <c r="I79" s="208" t="s">
        <v>131</v>
      </c>
      <c r="J79" s="189" t="s">
        <v>138</v>
      </c>
      <c r="K79" s="222" t="s">
        <v>131</v>
      </c>
      <c r="L79" s="576"/>
    </row>
    <row r="80" spans="1:12" ht="210" customHeight="1" x14ac:dyDescent="0.25">
      <c r="A80" s="644"/>
      <c r="B80" s="601"/>
      <c r="C80" s="604"/>
      <c r="D80" s="607"/>
      <c r="E80" s="610"/>
      <c r="F80" s="579"/>
      <c r="G80" s="582"/>
      <c r="H80" s="209" t="s">
        <v>9</v>
      </c>
      <c r="I80" s="210" t="s">
        <v>131</v>
      </c>
      <c r="J80" s="211" t="s">
        <v>10</v>
      </c>
      <c r="K80" s="284" t="s">
        <v>289</v>
      </c>
      <c r="L80" s="576"/>
    </row>
    <row r="81" spans="1:12" x14ac:dyDescent="0.25">
      <c r="A81" s="644"/>
      <c r="B81" s="601"/>
      <c r="C81" s="604"/>
      <c r="D81" s="607"/>
      <c r="E81" s="610"/>
      <c r="F81" s="579"/>
      <c r="G81" s="582"/>
      <c r="H81" s="189" t="s">
        <v>11</v>
      </c>
      <c r="I81" s="208" t="s">
        <v>131</v>
      </c>
      <c r="J81" s="189" t="s">
        <v>137</v>
      </c>
      <c r="K81" s="213" t="s">
        <v>131</v>
      </c>
      <c r="L81" s="576"/>
    </row>
    <row r="82" spans="1:12" ht="15.75" thickBot="1" x14ac:dyDescent="0.3">
      <c r="A82" s="645"/>
      <c r="B82" s="602"/>
      <c r="C82" s="605"/>
      <c r="D82" s="608"/>
      <c r="E82" s="611"/>
      <c r="F82" s="580"/>
      <c r="G82" s="583"/>
      <c r="H82" s="190" t="s">
        <v>12</v>
      </c>
      <c r="I82" s="191" t="s">
        <v>131</v>
      </c>
      <c r="J82" s="190"/>
      <c r="K82" s="216"/>
      <c r="L82" s="577"/>
    </row>
    <row r="83" spans="1:12" ht="38.25" customHeight="1" x14ac:dyDescent="0.25">
      <c r="A83" s="643" t="s">
        <v>187</v>
      </c>
      <c r="B83" s="561">
        <f>C83</f>
        <v>23999</v>
      </c>
      <c r="C83" s="588">
        <v>23999</v>
      </c>
      <c r="D83" s="564">
        <v>1</v>
      </c>
      <c r="E83" s="614" t="s">
        <v>272</v>
      </c>
      <c r="F83" s="277" t="s">
        <v>5</v>
      </c>
      <c r="G83" s="278" t="s">
        <v>304</v>
      </c>
      <c r="H83" s="279" t="s">
        <v>6</v>
      </c>
      <c r="I83" s="280" t="s">
        <v>131</v>
      </c>
      <c r="J83" s="279" t="s">
        <v>139</v>
      </c>
      <c r="K83" s="281" t="s">
        <v>131</v>
      </c>
      <c r="L83" s="575" t="s">
        <v>305</v>
      </c>
    </row>
    <row r="84" spans="1:12" x14ac:dyDescent="0.25">
      <c r="A84" s="644"/>
      <c r="B84" s="562"/>
      <c r="C84" s="589"/>
      <c r="D84" s="565"/>
      <c r="E84" s="547"/>
      <c r="F84" s="555" t="s">
        <v>7</v>
      </c>
      <c r="G84" s="584" t="s">
        <v>303</v>
      </c>
      <c r="H84" s="273" t="s">
        <v>8</v>
      </c>
      <c r="I84" s="282" t="s">
        <v>131</v>
      </c>
      <c r="J84" s="273" t="s">
        <v>138</v>
      </c>
      <c r="K84" s="294" t="s">
        <v>131</v>
      </c>
      <c r="L84" s="576"/>
    </row>
    <row r="85" spans="1:12" ht="119.25" customHeight="1" x14ac:dyDescent="0.25">
      <c r="A85" s="644"/>
      <c r="B85" s="562"/>
      <c r="C85" s="589"/>
      <c r="D85" s="565"/>
      <c r="E85" s="547"/>
      <c r="F85" s="556"/>
      <c r="G85" s="585"/>
      <c r="H85" s="289" t="s">
        <v>9</v>
      </c>
      <c r="I85" s="290" t="s">
        <v>131</v>
      </c>
      <c r="J85" s="291" t="s">
        <v>10</v>
      </c>
      <c r="K85" s="284" t="s">
        <v>302</v>
      </c>
      <c r="L85" s="576"/>
    </row>
    <row r="86" spans="1:12" x14ac:dyDescent="0.25">
      <c r="A86" s="644"/>
      <c r="B86" s="562"/>
      <c r="C86" s="589"/>
      <c r="D86" s="565"/>
      <c r="E86" s="547"/>
      <c r="F86" s="556"/>
      <c r="G86" s="585"/>
      <c r="H86" s="273" t="s">
        <v>11</v>
      </c>
      <c r="I86" s="282" t="s">
        <v>131</v>
      </c>
      <c r="J86" s="273" t="s">
        <v>137</v>
      </c>
      <c r="K86" s="283" t="s">
        <v>131</v>
      </c>
      <c r="L86" s="576"/>
    </row>
    <row r="87" spans="1:12" ht="15.75" thickBot="1" x14ac:dyDescent="0.3">
      <c r="A87" s="645"/>
      <c r="B87" s="563"/>
      <c r="C87" s="590"/>
      <c r="D87" s="566"/>
      <c r="E87" s="548"/>
      <c r="F87" s="557"/>
      <c r="G87" s="586"/>
      <c r="H87" s="275" t="s">
        <v>12</v>
      </c>
      <c r="I87" s="285" t="s">
        <v>131</v>
      </c>
      <c r="J87" s="275"/>
      <c r="K87" s="286"/>
      <c r="L87" s="577"/>
    </row>
    <row r="88" spans="1:12" ht="30" x14ac:dyDescent="0.25">
      <c r="A88" s="646" t="s">
        <v>186</v>
      </c>
      <c r="B88" s="623">
        <f>C88</f>
        <v>2703</v>
      </c>
      <c r="C88" s="626">
        <v>2703</v>
      </c>
      <c r="D88" s="629">
        <v>1</v>
      </c>
      <c r="E88" s="649" t="s">
        <v>272</v>
      </c>
      <c r="F88" s="407" t="s">
        <v>5</v>
      </c>
      <c r="G88" s="408" t="s">
        <v>298</v>
      </c>
      <c r="H88" s="409" t="s">
        <v>6</v>
      </c>
      <c r="I88" s="410" t="s">
        <v>131</v>
      </c>
      <c r="J88" s="409" t="s">
        <v>139</v>
      </c>
      <c r="K88" s="411" t="s">
        <v>131</v>
      </c>
      <c r="L88" s="652" t="s">
        <v>301</v>
      </c>
    </row>
    <row r="89" spans="1:12" x14ac:dyDescent="0.25">
      <c r="A89" s="647"/>
      <c r="B89" s="624"/>
      <c r="C89" s="627"/>
      <c r="D89" s="630"/>
      <c r="E89" s="650"/>
      <c r="F89" s="655" t="s">
        <v>7</v>
      </c>
      <c r="G89" s="658">
        <v>12513687</v>
      </c>
      <c r="H89" s="412" t="s">
        <v>8</v>
      </c>
      <c r="I89" s="413" t="s">
        <v>131</v>
      </c>
      <c r="J89" s="412" t="s">
        <v>138</v>
      </c>
      <c r="K89" s="414" t="s">
        <v>131</v>
      </c>
      <c r="L89" s="653"/>
    </row>
    <row r="90" spans="1:12" ht="153" customHeight="1" x14ac:dyDescent="0.25">
      <c r="A90" s="647"/>
      <c r="B90" s="624"/>
      <c r="C90" s="627"/>
      <c r="D90" s="630"/>
      <c r="E90" s="650"/>
      <c r="F90" s="656"/>
      <c r="G90" s="659"/>
      <c r="H90" s="415" t="s">
        <v>9</v>
      </c>
      <c r="I90" s="416" t="s">
        <v>131</v>
      </c>
      <c r="J90" s="417" t="s">
        <v>10</v>
      </c>
      <c r="K90" s="422" t="s">
        <v>300</v>
      </c>
      <c r="L90" s="653"/>
    </row>
    <row r="91" spans="1:12" x14ac:dyDescent="0.25">
      <c r="A91" s="647"/>
      <c r="B91" s="624"/>
      <c r="C91" s="627"/>
      <c r="D91" s="630"/>
      <c r="E91" s="650"/>
      <c r="F91" s="656"/>
      <c r="G91" s="659"/>
      <c r="H91" s="412" t="s">
        <v>11</v>
      </c>
      <c r="I91" s="413" t="s">
        <v>131</v>
      </c>
      <c r="J91" s="412" t="s">
        <v>137</v>
      </c>
      <c r="K91" s="418" t="s">
        <v>131</v>
      </c>
      <c r="L91" s="653"/>
    </row>
    <row r="92" spans="1:12" ht="15.75" thickBot="1" x14ac:dyDescent="0.3">
      <c r="A92" s="647"/>
      <c r="B92" s="625"/>
      <c r="C92" s="628"/>
      <c r="D92" s="631"/>
      <c r="E92" s="651"/>
      <c r="F92" s="657"/>
      <c r="G92" s="660"/>
      <c r="H92" s="419" t="s">
        <v>12</v>
      </c>
      <c r="I92" s="420" t="s">
        <v>131</v>
      </c>
      <c r="J92" s="419"/>
      <c r="K92" s="421"/>
      <c r="L92" s="654"/>
    </row>
    <row r="93" spans="1:12" ht="54" customHeight="1" x14ac:dyDescent="0.25">
      <c r="A93" s="646" t="s">
        <v>187</v>
      </c>
      <c r="B93" s="561">
        <v>7162.79</v>
      </c>
      <c r="C93" s="612" t="s">
        <v>292</v>
      </c>
      <c r="D93" s="564">
        <v>1</v>
      </c>
      <c r="E93" s="614" t="s">
        <v>221</v>
      </c>
      <c r="F93" s="277" t="s">
        <v>5</v>
      </c>
      <c r="G93" s="278" t="s">
        <v>220</v>
      </c>
      <c r="H93" s="279" t="s">
        <v>6</v>
      </c>
      <c r="I93" s="280" t="s">
        <v>131</v>
      </c>
      <c r="J93" s="279" t="s">
        <v>139</v>
      </c>
      <c r="K93" s="281" t="s">
        <v>131</v>
      </c>
      <c r="L93" s="543" t="s">
        <v>293</v>
      </c>
    </row>
    <row r="94" spans="1:12" ht="15" customHeight="1" x14ac:dyDescent="0.25">
      <c r="A94" s="647"/>
      <c r="B94" s="562"/>
      <c r="C94" s="613"/>
      <c r="D94" s="565"/>
      <c r="E94" s="547"/>
      <c r="F94" s="555" t="s">
        <v>7</v>
      </c>
      <c r="G94" s="584">
        <v>326445</v>
      </c>
      <c r="H94" s="273" t="s">
        <v>8</v>
      </c>
      <c r="I94" s="282" t="s">
        <v>131</v>
      </c>
      <c r="J94" s="273" t="s">
        <v>138</v>
      </c>
      <c r="K94" s="294" t="s">
        <v>131</v>
      </c>
      <c r="L94" s="544"/>
    </row>
    <row r="95" spans="1:12" ht="0.75" hidden="1" customHeight="1" thickBot="1" x14ac:dyDescent="0.25">
      <c r="A95" s="647"/>
      <c r="B95" s="562"/>
      <c r="C95" s="613"/>
      <c r="D95" s="565"/>
      <c r="E95" s="547"/>
      <c r="F95" s="556"/>
      <c r="G95" s="585"/>
      <c r="H95" s="289" t="s">
        <v>9</v>
      </c>
      <c r="I95" s="290" t="s">
        <v>131</v>
      </c>
      <c r="J95" s="291" t="s">
        <v>10</v>
      </c>
      <c r="K95" s="284" t="s">
        <v>291</v>
      </c>
      <c r="L95" s="544"/>
    </row>
    <row r="96" spans="1:12" hidden="1" x14ac:dyDescent="0.25">
      <c r="A96" s="647"/>
      <c r="B96" s="562"/>
      <c r="C96" s="613"/>
      <c r="D96" s="565"/>
      <c r="E96" s="547"/>
      <c r="F96" s="556"/>
      <c r="G96" s="585"/>
      <c r="H96" s="273" t="s">
        <v>11</v>
      </c>
      <c r="I96" s="282" t="s">
        <v>131</v>
      </c>
      <c r="J96" s="273" t="s">
        <v>137</v>
      </c>
      <c r="K96" s="283" t="s">
        <v>131</v>
      </c>
      <c r="L96" s="544"/>
    </row>
    <row r="97" spans="1:12" ht="180" customHeight="1" thickBot="1" x14ac:dyDescent="0.3">
      <c r="A97" s="648"/>
      <c r="B97" s="563"/>
      <c r="C97" s="615"/>
      <c r="D97" s="566"/>
      <c r="E97" s="548"/>
      <c r="F97" s="557"/>
      <c r="G97" s="586"/>
      <c r="H97" s="275" t="s">
        <v>12</v>
      </c>
      <c r="I97" s="285" t="s">
        <v>131</v>
      </c>
      <c r="J97" s="275"/>
      <c r="K97" s="286"/>
      <c r="L97" s="545"/>
    </row>
    <row r="98" spans="1:12" ht="42.75" customHeight="1" x14ac:dyDescent="0.25">
      <c r="A98" s="575" t="s">
        <v>187</v>
      </c>
      <c r="B98" s="561">
        <v>2245</v>
      </c>
      <c r="C98" s="612">
        <f>+B98</f>
        <v>2245</v>
      </c>
      <c r="D98" s="564">
        <v>1</v>
      </c>
      <c r="E98" s="614" t="s">
        <v>221</v>
      </c>
      <c r="F98" s="277" t="s">
        <v>5</v>
      </c>
      <c r="G98" s="278" t="s">
        <v>220</v>
      </c>
      <c r="H98" s="279" t="s">
        <v>6</v>
      </c>
      <c r="I98" s="206" t="s">
        <v>131</v>
      </c>
      <c r="J98" s="205" t="s">
        <v>139</v>
      </c>
      <c r="K98" s="215" t="s">
        <v>131</v>
      </c>
      <c r="L98" s="543" t="s">
        <v>265</v>
      </c>
    </row>
    <row r="99" spans="1:12" ht="18.75" customHeight="1" x14ac:dyDescent="0.25">
      <c r="A99" s="576"/>
      <c r="B99" s="562"/>
      <c r="C99" s="613"/>
      <c r="D99" s="565"/>
      <c r="E99" s="547"/>
      <c r="F99" s="555" t="s">
        <v>7</v>
      </c>
      <c r="G99" s="584">
        <v>326445</v>
      </c>
      <c r="H99" s="273" t="s">
        <v>8</v>
      </c>
      <c r="I99" s="282" t="s">
        <v>131</v>
      </c>
      <c r="J99" s="273" t="s">
        <v>138</v>
      </c>
      <c r="K99" s="294" t="s">
        <v>131</v>
      </c>
      <c r="L99" s="544"/>
    </row>
    <row r="100" spans="1:12" ht="159.75" customHeight="1" x14ac:dyDescent="0.25">
      <c r="A100" s="576"/>
      <c r="B100" s="562"/>
      <c r="C100" s="613"/>
      <c r="D100" s="565"/>
      <c r="E100" s="547"/>
      <c r="F100" s="556"/>
      <c r="G100" s="585"/>
      <c r="H100" s="289" t="s">
        <v>9</v>
      </c>
      <c r="I100" s="290" t="s">
        <v>131</v>
      </c>
      <c r="J100" s="291" t="s">
        <v>10</v>
      </c>
      <c r="K100" s="284" t="s">
        <v>266</v>
      </c>
      <c r="L100" s="544"/>
    </row>
    <row r="101" spans="1:12" x14ac:dyDescent="0.25">
      <c r="A101" s="576"/>
      <c r="B101" s="562"/>
      <c r="C101" s="613"/>
      <c r="D101" s="565"/>
      <c r="E101" s="547"/>
      <c r="F101" s="556"/>
      <c r="G101" s="585"/>
      <c r="H101" s="273" t="s">
        <v>11</v>
      </c>
      <c r="I101" s="208" t="s">
        <v>131</v>
      </c>
      <c r="J101" s="189" t="s">
        <v>137</v>
      </c>
      <c r="K101" s="213" t="s">
        <v>131</v>
      </c>
      <c r="L101" s="544"/>
    </row>
    <row r="102" spans="1:12" ht="41.25" customHeight="1" thickBot="1" x14ac:dyDescent="0.3">
      <c r="A102" s="577"/>
      <c r="B102" s="562"/>
      <c r="C102" s="613"/>
      <c r="D102" s="565"/>
      <c r="E102" s="547"/>
      <c r="F102" s="556"/>
      <c r="G102" s="585"/>
      <c r="H102" s="295" t="s">
        <v>12</v>
      </c>
      <c r="I102" s="224" t="s">
        <v>131</v>
      </c>
      <c r="J102" s="223"/>
      <c r="K102" s="225"/>
      <c r="L102" s="545"/>
    </row>
    <row r="103" spans="1:12" ht="42.75" customHeight="1" x14ac:dyDescent="0.25">
      <c r="A103" s="644" t="s">
        <v>322</v>
      </c>
      <c r="B103" s="561">
        <v>32620</v>
      </c>
      <c r="C103" s="612">
        <v>32620</v>
      </c>
      <c r="D103" s="564">
        <v>1</v>
      </c>
      <c r="E103" s="614" t="s">
        <v>272</v>
      </c>
      <c r="F103" s="277" t="s">
        <v>5</v>
      </c>
      <c r="G103" s="278" t="s">
        <v>323</v>
      </c>
      <c r="H103" s="279" t="s">
        <v>6</v>
      </c>
      <c r="I103" s="280">
        <v>19375735</v>
      </c>
      <c r="J103" s="279" t="s">
        <v>139</v>
      </c>
      <c r="K103" s="281" t="s">
        <v>131</v>
      </c>
      <c r="L103" s="543" t="s">
        <v>277</v>
      </c>
    </row>
    <row r="104" spans="1:12" ht="30" customHeight="1" x14ac:dyDescent="0.25">
      <c r="A104" s="644"/>
      <c r="B104" s="562"/>
      <c r="C104" s="613"/>
      <c r="D104" s="565"/>
      <c r="E104" s="547"/>
      <c r="F104" s="555" t="s">
        <v>7</v>
      </c>
      <c r="G104" s="584" t="s">
        <v>324</v>
      </c>
      <c r="H104" s="273" t="s">
        <v>8</v>
      </c>
      <c r="I104" s="395">
        <v>44974</v>
      </c>
      <c r="J104" s="273" t="s">
        <v>138</v>
      </c>
      <c r="K104" s="294" t="s">
        <v>131</v>
      </c>
      <c r="L104" s="544"/>
    </row>
    <row r="105" spans="1:12" ht="108" x14ac:dyDescent="0.25">
      <c r="A105" s="644"/>
      <c r="B105" s="562"/>
      <c r="C105" s="613"/>
      <c r="D105" s="565"/>
      <c r="E105" s="547"/>
      <c r="F105" s="556"/>
      <c r="G105" s="585"/>
      <c r="H105" s="289" t="s">
        <v>9</v>
      </c>
      <c r="I105" s="445">
        <v>44978</v>
      </c>
      <c r="J105" s="291" t="s">
        <v>10</v>
      </c>
      <c r="K105" s="406" t="s">
        <v>321</v>
      </c>
      <c r="L105" s="544"/>
    </row>
    <row r="106" spans="1:12" ht="13.5" customHeight="1" x14ac:dyDescent="0.25">
      <c r="A106" s="644"/>
      <c r="B106" s="562"/>
      <c r="C106" s="613"/>
      <c r="D106" s="565"/>
      <c r="E106" s="547"/>
      <c r="F106" s="556"/>
      <c r="G106" s="585"/>
      <c r="H106" s="273" t="s">
        <v>11</v>
      </c>
      <c r="I106" s="282" t="s">
        <v>131</v>
      </c>
      <c r="J106" s="273" t="s">
        <v>137</v>
      </c>
      <c r="K106" s="331" t="s">
        <v>131</v>
      </c>
      <c r="L106" s="544"/>
    </row>
    <row r="107" spans="1:12" ht="12.75" customHeight="1" thickBot="1" x14ac:dyDescent="0.3">
      <c r="A107" s="644"/>
      <c r="B107" s="563"/>
      <c r="C107" s="615"/>
      <c r="D107" s="566"/>
      <c r="E107" s="548"/>
      <c r="F107" s="557"/>
      <c r="G107" s="586"/>
      <c r="H107" s="275" t="s">
        <v>12</v>
      </c>
      <c r="I107" s="285" t="s">
        <v>131</v>
      </c>
      <c r="J107" s="275"/>
      <c r="K107" s="333"/>
      <c r="L107" s="545"/>
    </row>
    <row r="108" spans="1:12" ht="30" x14ac:dyDescent="0.25">
      <c r="A108" s="644" t="s">
        <v>187</v>
      </c>
      <c r="B108" s="561">
        <v>150</v>
      </c>
      <c r="C108" s="612">
        <v>150</v>
      </c>
      <c r="D108" s="564">
        <v>1</v>
      </c>
      <c r="E108" s="614" t="s">
        <v>222</v>
      </c>
      <c r="F108" s="277" t="s">
        <v>5</v>
      </c>
      <c r="G108" s="278" t="s">
        <v>251</v>
      </c>
      <c r="H108" s="279" t="s">
        <v>6</v>
      </c>
      <c r="I108" s="280" t="s">
        <v>131</v>
      </c>
      <c r="J108" s="279" t="s">
        <v>139</v>
      </c>
      <c r="K108" s="281" t="s">
        <v>131</v>
      </c>
      <c r="L108" s="543" t="s">
        <v>277</v>
      </c>
    </row>
    <row r="109" spans="1:12" x14ac:dyDescent="0.25">
      <c r="A109" s="644"/>
      <c r="B109" s="562"/>
      <c r="C109" s="613"/>
      <c r="D109" s="565"/>
      <c r="E109" s="547"/>
      <c r="F109" s="555" t="s">
        <v>7</v>
      </c>
      <c r="G109" s="584">
        <v>2529416</v>
      </c>
      <c r="H109" s="273" t="s">
        <v>8</v>
      </c>
      <c r="I109" s="282" t="s">
        <v>131</v>
      </c>
      <c r="J109" s="273" t="s">
        <v>138</v>
      </c>
      <c r="K109" s="294" t="s">
        <v>131</v>
      </c>
      <c r="L109" s="544"/>
    </row>
    <row r="110" spans="1:12" ht="216.75" customHeight="1" x14ac:dyDescent="0.25">
      <c r="A110" s="644"/>
      <c r="B110" s="562"/>
      <c r="C110" s="613"/>
      <c r="D110" s="565"/>
      <c r="E110" s="547"/>
      <c r="F110" s="556"/>
      <c r="G110" s="585"/>
      <c r="H110" s="289" t="s">
        <v>9</v>
      </c>
      <c r="I110" s="290" t="s">
        <v>131</v>
      </c>
      <c r="J110" s="291" t="s">
        <v>10</v>
      </c>
      <c r="K110" s="284" t="s">
        <v>276</v>
      </c>
      <c r="L110" s="544"/>
    </row>
    <row r="111" spans="1:12" ht="13.5" customHeight="1" x14ac:dyDescent="0.25">
      <c r="A111" s="644"/>
      <c r="B111" s="562"/>
      <c r="C111" s="613"/>
      <c r="D111" s="565"/>
      <c r="E111" s="547"/>
      <c r="F111" s="556"/>
      <c r="G111" s="585"/>
      <c r="H111" s="273" t="s">
        <v>11</v>
      </c>
      <c r="I111" s="282" t="s">
        <v>131</v>
      </c>
      <c r="J111" s="273" t="s">
        <v>137</v>
      </c>
      <c r="K111" s="331" t="s">
        <v>131</v>
      </c>
      <c r="L111" s="544"/>
    </row>
    <row r="112" spans="1:12" ht="14.25" customHeight="1" thickBot="1" x14ac:dyDescent="0.3">
      <c r="A112" s="644"/>
      <c r="B112" s="563"/>
      <c r="C112" s="615"/>
      <c r="D112" s="566"/>
      <c r="E112" s="548"/>
      <c r="F112" s="557"/>
      <c r="G112" s="586"/>
      <c r="H112" s="275" t="s">
        <v>12</v>
      </c>
      <c r="I112" s="285" t="s">
        <v>131</v>
      </c>
      <c r="J112" s="275"/>
      <c r="K112" s="333"/>
      <c r="L112" s="545"/>
    </row>
    <row r="113" spans="1:12" ht="30" x14ac:dyDescent="0.25">
      <c r="A113" s="643" t="s">
        <v>186</v>
      </c>
      <c r="B113" s="375"/>
      <c r="C113" s="312"/>
      <c r="D113" s="315">
        <v>1</v>
      </c>
      <c r="E113" s="321"/>
      <c r="F113" s="277" t="s">
        <v>5</v>
      </c>
      <c r="G113" s="357" t="s">
        <v>298</v>
      </c>
      <c r="H113" s="279" t="s">
        <v>6</v>
      </c>
      <c r="I113" s="280" t="s">
        <v>131</v>
      </c>
      <c r="J113" s="279" t="s">
        <v>139</v>
      </c>
      <c r="K113" s="281" t="s">
        <v>131</v>
      </c>
      <c r="L113" s="306"/>
    </row>
    <row r="114" spans="1:12" x14ac:dyDescent="0.25">
      <c r="A114" s="644"/>
      <c r="B114" s="376"/>
      <c r="C114" s="313"/>
      <c r="D114" s="316"/>
      <c r="E114" s="318"/>
      <c r="F114" s="309" t="s">
        <v>7</v>
      </c>
      <c r="G114" s="322">
        <v>12513687</v>
      </c>
      <c r="H114" s="273" t="s">
        <v>8</v>
      </c>
      <c r="I114" s="282" t="s">
        <v>131</v>
      </c>
      <c r="J114" s="273" t="s">
        <v>138</v>
      </c>
      <c r="K114" s="294" t="s">
        <v>131</v>
      </c>
      <c r="L114" s="307"/>
    </row>
    <row r="115" spans="1:12" ht="82.5" customHeight="1" x14ac:dyDescent="0.25">
      <c r="A115" s="644"/>
      <c r="B115" s="376">
        <v>13700</v>
      </c>
      <c r="C115" s="313">
        <v>13700</v>
      </c>
      <c r="D115" s="316"/>
      <c r="E115" s="318" t="s">
        <v>272</v>
      </c>
      <c r="F115" s="310"/>
      <c r="G115" s="323"/>
      <c r="H115" s="289" t="s">
        <v>9</v>
      </c>
      <c r="I115" s="290" t="s">
        <v>131</v>
      </c>
      <c r="J115" s="291" t="s">
        <v>10</v>
      </c>
      <c r="K115" s="406" t="s">
        <v>297</v>
      </c>
      <c r="L115" s="307" t="s">
        <v>299</v>
      </c>
    </row>
    <row r="116" spans="1:12" x14ac:dyDescent="0.25">
      <c r="A116" s="644"/>
      <c r="B116" s="376"/>
      <c r="C116" s="313"/>
      <c r="D116" s="316"/>
      <c r="E116" s="318"/>
      <c r="F116" s="310"/>
      <c r="G116" s="323"/>
      <c r="H116" s="273" t="s">
        <v>11</v>
      </c>
      <c r="I116" s="282" t="s">
        <v>131</v>
      </c>
      <c r="J116" s="273" t="s">
        <v>137</v>
      </c>
      <c r="K116" s="283" t="s">
        <v>131</v>
      </c>
      <c r="L116" s="307"/>
    </row>
    <row r="117" spans="1:12" ht="42.75" customHeight="1" thickBot="1" x14ac:dyDescent="0.3">
      <c r="A117" s="645"/>
      <c r="B117" s="377"/>
      <c r="C117" s="314"/>
      <c r="D117" s="317"/>
      <c r="E117" s="319"/>
      <c r="F117" s="311"/>
      <c r="G117" s="332"/>
      <c r="H117" s="275" t="s">
        <v>12</v>
      </c>
      <c r="I117" s="285" t="s">
        <v>131</v>
      </c>
      <c r="J117" s="275"/>
      <c r="K117" s="286"/>
      <c r="L117" s="308"/>
    </row>
    <row r="118" spans="1:12" ht="30" x14ac:dyDescent="0.25">
      <c r="A118" s="430"/>
      <c r="B118" s="375"/>
      <c r="C118" s="312"/>
      <c r="D118" s="315">
        <v>1</v>
      </c>
      <c r="E118" s="321"/>
      <c r="F118" s="277" t="s">
        <v>5</v>
      </c>
      <c r="G118" s="357" t="s">
        <v>314</v>
      </c>
      <c r="H118" s="279" t="s">
        <v>6</v>
      </c>
      <c r="I118" s="280" t="s">
        <v>131</v>
      </c>
      <c r="J118" s="279" t="s">
        <v>139</v>
      </c>
      <c r="K118" s="281" t="s">
        <v>131</v>
      </c>
      <c r="L118" s="306"/>
    </row>
    <row r="119" spans="1:12" x14ac:dyDescent="0.25">
      <c r="A119" s="431"/>
      <c r="B119" s="376"/>
      <c r="C119" s="313"/>
      <c r="D119" s="316"/>
      <c r="E119" s="318"/>
      <c r="F119" s="309" t="s">
        <v>7</v>
      </c>
      <c r="G119" s="322" t="s">
        <v>315</v>
      </c>
      <c r="H119" s="273" t="s">
        <v>8</v>
      </c>
      <c r="I119" s="282" t="s">
        <v>131</v>
      </c>
      <c r="J119" s="273" t="s">
        <v>138</v>
      </c>
      <c r="K119" s="294" t="s">
        <v>131</v>
      </c>
      <c r="L119" s="307"/>
    </row>
    <row r="120" spans="1:12" ht="21" customHeight="1" x14ac:dyDescent="0.25">
      <c r="A120" s="431" t="s">
        <v>186</v>
      </c>
      <c r="B120" s="376">
        <v>3999.5</v>
      </c>
      <c r="C120" s="313">
        <v>3999.5</v>
      </c>
      <c r="D120" s="316">
        <v>1</v>
      </c>
      <c r="E120" s="318"/>
      <c r="F120" s="310"/>
      <c r="G120" s="323"/>
      <c r="H120" s="289" t="s">
        <v>9</v>
      </c>
      <c r="I120" s="290" t="s">
        <v>131</v>
      </c>
      <c r="J120" s="291" t="s">
        <v>10</v>
      </c>
      <c r="K120" s="284" t="s">
        <v>280</v>
      </c>
      <c r="L120" s="307"/>
    </row>
    <row r="121" spans="1:12" ht="15.75" hidden="1" thickBot="1" x14ac:dyDescent="0.3">
      <c r="A121" s="431"/>
      <c r="B121" s="376"/>
      <c r="C121" s="313"/>
      <c r="D121" s="316"/>
      <c r="E121" s="318"/>
      <c r="F121" s="310"/>
      <c r="G121" s="323"/>
      <c r="H121" s="273" t="s">
        <v>11</v>
      </c>
      <c r="I121" s="282" t="s">
        <v>131</v>
      </c>
      <c r="J121" s="273" t="s">
        <v>137</v>
      </c>
      <c r="K121" s="283" t="s">
        <v>131</v>
      </c>
      <c r="L121" s="307"/>
    </row>
    <row r="122" spans="1:12" ht="159" customHeight="1" thickBot="1" x14ac:dyDescent="0.3">
      <c r="A122" s="431"/>
      <c r="B122" s="377"/>
      <c r="C122" s="381"/>
      <c r="D122" s="317"/>
      <c r="E122" s="319" t="s">
        <v>272</v>
      </c>
      <c r="F122" s="311"/>
      <c r="G122" s="332"/>
      <c r="H122" s="275" t="s">
        <v>12</v>
      </c>
      <c r="I122" s="285" t="s">
        <v>131</v>
      </c>
      <c r="J122" s="275"/>
      <c r="K122" s="424" t="s">
        <v>310</v>
      </c>
      <c r="L122" s="308" t="s">
        <v>311</v>
      </c>
    </row>
    <row r="123" spans="1:12" ht="57.75" customHeight="1" x14ac:dyDescent="0.25">
      <c r="A123" s="434"/>
      <c r="B123" s="671">
        <f>+C123+C125</f>
        <v>453</v>
      </c>
      <c r="C123" s="677">
        <v>453</v>
      </c>
      <c r="D123" s="564">
        <v>1</v>
      </c>
      <c r="E123" s="372" t="s">
        <v>185</v>
      </c>
      <c r="F123" s="277" t="s">
        <v>5</v>
      </c>
      <c r="G123" s="278" t="s">
        <v>188</v>
      </c>
      <c r="H123" s="279" t="s">
        <v>6</v>
      </c>
      <c r="I123" s="280" t="s">
        <v>131</v>
      </c>
      <c r="J123" s="279" t="s">
        <v>139</v>
      </c>
      <c r="K123" s="281" t="s">
        <v>131</v>
      </c>
      <c r="L123" s="661" t="s">
        <v>294</v>
      </c>
    </row>
    <row r="124" spans="1:12" x14ac:dyDescent="0.25">
      <c r="A124" s="434"/>
      <c r="B124" s="672"/>
      <c r="C124" s="678"/>
      <c r="D124" s="565"/>
      <c r="E124" s="373"/>
      <c r="F124" s="616" t="s">
        <v>275</v>
      </c>
      <c r="G124" s="674" t="s">
        <v>274</v>
      </c>
      <c r="H124" s="273" t="s">
        <v>8</v>
      </c>
      <c r="I124" s="282" t="s">
        <v>131</v>
      </c>
      <c r="J124" s="273" t="s">
        <v>138</v>
      </c>
      <c r="K124" s="294" t="s">
        <v>131</v>
      </c>
      <c r="L124" s="662"/>
    </row>
    <row r="125" spans="1:12" ht="114.75" x14ac:dyDescent="0.25">
      <c r="A125" s="434" t="s">
        <v>187</v>
      </c>
      <c r="B125" s="672"/>
      <c r="C125" s="678"/>
      <c r="D125" s="565"/>
      <c r="E125" s="373"/>
      <c r="F125" s="617"/>
      <c r="G125" s="675"/>
      <c r="H125" s="289" t="s">
        <v>9</v>
      </c>
      <c r="I125" s="290" t="s">
        <v>131</v>
      </c>
      <c r="J125" s="291" t="s">
        <v>10</v>
      </c>
      <c r="K125" s="284" t="s">
        <v>295</v>
      </c>
      <c r="L125" s="662"/>
    </row>
    <row r="126" spans="1:12" x14ac:dyDescent="0.25">
      <c r="A126" s="664"/>
      <c r="B126" s="672"/>
      <c r="C126" s="678"/>
      <c r="D126" s="565"/>
      <c r="E126" s="373"/>
      <c r="F126" s="617"/>
      <c r="G126" s="675"/>
      <c r="H126" s="273" t="s">
        <v>11</v>
      </c>
      <c r="I126" s="282" t="s">
        <v>131</v>
      </c>
      <c r="J126" s="273" t="s">
        <v>137</v>
      </c>
      <c r="K126" s="283" t="s">
        <v>131</v>
      </c>
      <c r="L126" s="662"/>
    </row>
    <row r="127" spans="1:12" ht="15.75" thickBot="1" x14ac:dyDescent="0.3">
      <c r="A127" s="664"/>
      <c r="B127" s="673"/>
      <c r="C127" s="679"/>
      <c r="D127" s="566"/>
      <c r="E127" s="374"/>
      <c r="F127" s="618"/>
      <c r="G127" s="676"/>
      <c r="H127" s="275" t="s">
        <v>12</v>
      </c>
      <c r="I127" s="285" t="s">
        <v>131</v>
      </c>
      <c r="J127" s="275"/>
      <c r="K127" s="286"/>
      <c r="L127" s="663"/>
    </row>
    <row r="128" spans="1:12" ht="45.75" thickBot="1" x14ac:dyDescent="0.3">
      <c r="A128" s="664"/>
      <c r="B128" s="375"/>
      <c r="C128" s="380"/>
      <c r="D128" s="383"/>
      <c r="E128" s="385"/>
      <c r="F128" s="389" t="s">
        <v>271</v>
      </c>
      <c r="G128" s="390" t="s">
        <v>270</v>
      </c>
      <c r="H128" s="391" t="s">
        <v>6</v>
      </c>
      <c r="I128" s="280">
        <v>14401096</v>
      </c>
      <c r="J128" s="279" t="s">
        <v>139</v>
      </c>
      <c r="K128" s="282" t="s">
        <v>131</v>
      </c>
      <c r="L128" s="388"/>
    </row>
    <row r="129" spans="1:12" ht="45.75" thickBot="1" x14ac:dyDescent="0.3">
      <c r="A129" s="664"/>
      <c r="B129" s="376"/>
      <c r="C129" s="381"/>
      <c r="D129" s="384"/>
      <c r="E129" s="386"/>
      <c r="F129" s="392" t="s">
        <v>271</v>
      </c>
      <c r="G129" s="393"/>
      <c r="H129" s="394" t="s">
        <v>8</v>
      </c>
      <c r="I129" s="395">
        <v>44966</v>
      </c>
      <c r="J129" s="273" t="s">
        <v>138</v>
      </c>
      <c r="K129" s="285" t="s">
        <v>131</v>
      </c>
      <c r="L129" s="388"/>
    </row>
    <row r="130" spans="1:12" ht="30.75" thickBot="1" x14ac:dyDescent="0.3">
      <c r="A130" s="664"/>
      <c r="B130" s="439"/>
      <c r="C130" s="432"/>
      <c r="D130" s="384"/>
      <c r="E130" s="386"/>
      <c r="F130" s="378"/>
      <c r="G130" s="396"/>
      <c r="H130" s="289" t="s">
        <v>9</v>
      </c>
      <c r="I130" s="290" t="s">
        <v>131</v>
      </c>
      <c r="J130" s="291" t="s">
        <v>10</v>
      </c>
      <c r="K130" s="397"/>
      <c r="L130" s="388"/>
    </row>
    <row r="131" spans="1:12" x14ac:dyDescent="0.25">
      <c r="A131" s="434" t="s">
        <v>312</v>
      </c>
      <c r="B131" s="439">
        <v>388089</v>
      </c>
      <c r="C131" s="432">
        <v>388089</v>
      </c>
      <c r="D131" s="384"/>
      <c r="E131" s="386"/>
      <c r="F131" s="379"/>
      <c r="G131" s="396"/>
      <c r="H131" s="273" t="s">
        <v>11</v>
      </c>
      <c r="I131" s="282" t="s">
        <v>131</v>
      </c>
      <c r="J131" s="273" t="s">
        <v>137</v>
      </c>
      <c r="K131" s="397"/>
      <c r="L131" s="387"/>
    </row>
    <row r="132" spans="1:12" x14ac:dyDescent="0.25">
      <c r="A132" s="435"/>
      <c r="B132" s="376"/>
      <c r="C132" s="381"/>
      <c r="D132" s="384"/>
      <c r="E132" s="386"/>
      <c r="F132" s="398" t="s">
        <v>7</v>
      </c>
      <c r="G132" s="399">
        <v>39525503</v>
      </c>
      <c r="H132" s="295" t="s">
        <v>8</v>
      </c>
      <c r="I132" s="400"/>
      <c r="J132" s="295"/>
      <c r="K132" s="401"/>
      <c r="L132" s="402"/>
    </row>
    <row r="133" spans="1:12" ht="115.5" thickBot="1" x14ac:dyDescent="0.3">
      <c r="A133" s="436"/>
      <c r="B133" s="376"/>
      <c r="C133" s="381"/>
      <c r="D133" s="384">
        <v>39</v>
      </c>
      <c r="E133" s="386" t="s">
        <v>272</v>
      </c>
      <c r="F133" s="403"/>
      <c r="G133" s="403"/>
      <c r="H133" s="404" t="s">
        <v>273</v>
      </c>
      <c r="I133" s="405">
        <v>44972</v>
      </c>
      <c r="J133" s="275"/>
      <c r="K133" s="433" t="s">
        <v>269</v>
      </c>
      <c r="L133" s="388" t="s">
        <v>296</v>
      </c>
    </row>
    <row r="134" spans="1:12" ht="15.75" thickBot="1" x14ac:dyDescent="0.3">
      <c r="A134" s="440"/>
      <c r="B134" s="437"/>
      <c r="C134" s="327"/>
      <c r="D134" s="429"/>
      <c r="E134" s="263"/>
      <c r="F134" s="329"/>
      <c r="G134" s="329"/>
      <c r="H134" s="328" t="s">
        <v>11</v>
      </c>
      <c r="I134" s="282" t="s">
        <v>131</v>
      </c>
      <c r="J134" s="273" t="s">
        <v>137</v>
      </c>
      <c r="K134" s="302" t="s">
        <v>131</v>
      </c>
      <c r="L134" s="265"/>
    </row>
    <row r="135" spans="1:12" ht="15.75" thickBot="1" x14ac:dyDescent="0.3">
      <c r="A135" s="441"/>
      <c r="B135" s="438"/>
      <c r="C135" s="264"/>
      <c r="D135" s="425"/>
      <c r="E135" s="382"/>
      <c r="F135" s="428"/>
      <c r="G135" s="428"/>
      <c r="H135" s="330" t="s">
        <v>12</v>
      </c>
      <c r="I135" s="285" t="s">
        <v>131</v>
      </c>
      <c r="J135" s="275"/>
      <c r="K135" s="304"/>
      <c r="L135" s="265"/>
    </row>
    <row r="136" spans="1:12" ht="39" thickBot="1" x14ac:dyDescent="0.3">
      <c r="A136" s="441"/>
      <c r="B136" s="665">
        <f>+C136+C138</f>
        <v>2508.87</v>
      </c>
      <c r="C136" s="613">
        <v>2508.87</v>
      </c>
      <c r="D136" s="668">
        <v>1</v>
      </c>
      <c r="E136" s="547" t="s">
        <v>185</v>
      </c>
      <c r="F136" s="326" t="s">
        <v>5</v>
      </c>
      <c r="G136" s="268" t="s">
        <v>188</v>
      </c>
      <c r="H136" s="426" t="s">
        <v>6</v>
      </c>
      <c r="I136" s="280" t="s">
        <v>131</v>
      </c>
      <c r="J136" s="279" t="s">
        <v>139</v>
      </c>
      <c r="K136" s="296" t="s">
        <v>131</v>
      </c>
      <c r="L136" s="297"/>
    </row>
    <row r="137" spans="1:12" ht="15.75" thickBot="1" x14ac:dyDescent="0.3">
      <c r="A137" s="441"/>
      <c r="B137" s="665"/>
      <c r="C137" s="613"/>
      <c r="D137" s="668"/>
      <c r="E137" s="547"/>
      <c r="F137" s="555" t="s">
        <v>7</v>
      </c>
      <c r="G137" s="620">
        <v>9929290</v>
      </c>
      <c r="H137" s="328" t="s">
        <v>8</v>
      </c>
      <c r="I137" s="282" t="s">
        <v>131</v>
      </c>
      <c r="J137" s="273" t="s">
        <v>138</v>
      </c>
      <c r="K137" s="298" t="s">
        <v>131</v>
      </c>
      <c r="L137" s="299"/>
    </row>
    <row r="138" spans="1:12" ht="76.5" x14ac:dyDescent="0.25">
      <c r="A138" s="442" t="s">
        <v>187</v>
      </c>
      <c r="B138" s="665"/>
      <c r="C138" s="613"/>
      <c r="D138" s="668"/>
      <c r="E138" s="547"/>
      <c r="F138" s="556"/>
      <c r="G138" s="621"/>
      <c r="H138" s="427" t="s">
        <v>9</v>
      </c>
      <c r="I138" s="290" t="s">
        <v>131</v>
      </c>
      <c r="J138" s="291" t="s">
        <v>10</v>
      </c>
      <c r="K138" s="300" t="s">
        <v>267</v>
      </c>
      <c r="L138" s="301" t="s">
        <v>252</v>
      </c>
    </row>
    <row r="139" spans="1:12" ht="21" x14ac:dyDescent="0.35">
      <c r="A139" s="443"/>
      <c r="B139" s="665"/>
      <c r="C139" s="613"/>
      <c r="D139" s="668"/>
      <c r="E139" s="547"/>
      <c r="F139" s="556"/>
      <c r="G139" s="621"/>
      <c r="H139" s="328" t="s">
        <v>11</v>
      </c>
      <c r="I139" s="282" t="s">
        <v>131</v>
      </c>
      <c r="J139" s="273" t="s">
        <v>137</v>
      </c>
      <c r="K139" s="302" t="s">
        <v>131</v>
      </c>
      <c r="L139" s="303" t="s">
        <v>268</v>
      </c>
    </row>
    <row r="140" spans="1:12" ht="21.75" thickBot="1" x14ac:dyDescent="0.4">
      <c r="A140" s="444"/>
      <c r="B140" s="666"/>
      <c r="C140" s="667"/>
      <c r="D140" s="669"/>
      <c r="E140" s="670"/>
      <c r="F140" s="619"/>
      <c r="G140" s="622"/>
      <c r="H140" s="330" t="s">
        <v>12</v>
      </c>
      <c r="I140" s="285" t="s">
        <v>131</v>
      </c>
      <c r="J140" s="275"/>
      <c r="K140" s="304"/>
      <c r="L140" s="305"/>
    </row>
    <row r="141" spans="1:12" ht="15.75" thickBot="1" x14ac:dyDescent="0.3">
      <c r="A141" s="120" t="s">
        <v>70</v>
      </c>
      <c r="B141" s="193"/>
      <c r="C141" s="199"/>
      <c r="D141" s="195"/>
      <c r="E141" s="192"/>
      <c r="F141" s="196"/>
      <c r="G141" s="197"/>
      <c r="H141" s="190" t="s">
        <v>12</v>
      </c>
      <c r="I141" s="191" t="s">
        <v>131</v>
      </c>
      <c r="J141" s="190"/>
      <c r="K141" s="245"/>
      <c r="L141" s="246"/>
    </row>
    <row r="142" spans="1:12" ht="15.75" thickBot="1" x14ac:dyDescent="0.3">
      <c r="B142" s="193"/>
      <c r="C142" s="194"/>
      <c r="D142" s="195"/>
      <c r="E142" s="192"/>
      <c r="F142" s="196"/>
      <c r="G142" s="197"/>
      <c r="H142" s="190" t="s">
        <v>12</v>
      </c>
      <c r="I142" s="191" t="s">
        <v>131</v>
      </c>
      <c r="J142" s="190"/>
      <c r="K142" s="245"/>
      <c r="L142" s="247"/>
    </row>
    <row r="143" spans="1:12" ht="21.75" thickBot="1" x14ac:dyDescent="0.3">
      <c r="B143" s="172">
        <f>SUM(B13:B142)</f>
        <v>525000.63</v>
      </c>
      <c r="C143" s="172"/>
      <c r="D143" s="120"/>
      <c r="E143" s="120"/>
      <c r="F143" s="177"/>
      <c r="G143" s="120"/>
      <c r="H143" s="120"/>
      <c r="I143" s="120"/>
      <c r="J143" s="120"/>
      <c r="K143" s="242"/>
      <c r="L143" s="244"/>
    </row>
    <row r="144" spans="1:12" ht="23.25" x14ac:dyDescent="0.35">
      <c r="B144" s="143">
        <v>4540</v>
      </c>
      <c r="C144" s="183"/>
      <c r="D144" s="120"/>
      <c r="E144" s="120"/>
      <c r="F144" s="179"/>
      <c r="G144" s="120"/>
      <c r="H144" s="120"/>
      <c r="I144" s="120"/>
      <c r="J144" s="120"/>
      <c r="K144" s="242"/>
      <c r="L144" s="244"/>
    </row>
    <row r="145" spans="2:12" ht="23.25" x14ac:dyDescent="0.35">
      <c r="B145" s="143"/>
      <c r="C145" s="178"/>
      <c r="D145" s="120"/>
      <c r="E145" s="120"/>
      <c r="F145" s="179"/>
      <c r="G145" s="120"/>
      <c r="H145" s="120"/>
      <c r="I145" s="120"/>
      <c r="J145" s="120"/>
      <c r="K145" s="242"/>
      <c r="L145" s="244"/>
    </row>
    <row r="146" spans="2:12" ht="23.25" x14ac:dyDescent="0.35">
      <c r="B146" s="143"/>
      <c r="C146" s="178"/>
      <c r="D146" s="120"/>
      <c r="E146" s="120"/>
      <c r="F146" s="179"/>
      <c r="G146" s="120"/>
      <c r="H146" s="120"/>
      <c r="I146" s="120"/>
      <c r="J146" s="120"/>
      <c r="K146" s="242"/>
      <c r="L146" s="244"/>
    </row>
    <row r="147" spans="2:12" ht="23.25" x14ac:dyDescent="0.35">
      <c r="B147" s="143"/>
      <c r="C147" s="178"/>
      <c r="D147" s="120"/>
      <c r="E147" s="120"/>
      <c r="F147" s="179"/>
      <c r="G147" s="120"/>
      <c r="H147" s="120"/>
      <c r="I147" s="120"/>
      <c r="J147" s="120"/>
      <c r="K147" s="242"/>
      <c r="L147" s="244"/>
    </row>
    <row r="148" spans="2:12" ht="23.25" x14ac:dyDescent="0.35">
      <c r="B148" s="143"/>
      <c r="C148" s="178"/>
      <c r="D148" s="120"/>
      <c r="E148" s="120"/>
      <c r="F148" s="179"/>
      <c r="G148" s="120"/>
      <c r="H148" s="120"/>
      <c r="I148" s="120"/>
      <c r="J148" s="120"/>
      <c r="K148" s="242"/>
      <c r="L148" s="244"/>
    </row>
    <row r="149" spans="2:12" ht="23.25" x14ac:dyDescent="0.35">
      <c r="B149" s="143"/>
      <c r="C149" s="178"/>
      <c r="D149" s="120"/>
      <c r="E149" s="120"/>
      <c r="F149" s="179"/>
      <c r="G149" s="120"/>
      <c r="H149" s="598" t="s">
        <v>192</v>
      </c>
      <c r="I149" s="598"/>
      <c r="J149" s="598"/>
      <c r="K149" s="242"/>
      <c r="L149" s="244"/>
    </row>
    <row r="150" spans="2:12" ht="24" thickBot="1" x14ac:dyDescent="0.4">
      <c r="B150" s="153"/>
      <c r="C150" s="180"/>
      <c r="D150" s="181"/>
      <c r="E150" s="181"/>
      <c r="F150" s="182"/>
      <c r="G150" s="181"/>
      <c r="H150" s="599"/>
      <c r="I150" s="599"/>
      <c r="J150" s="599"/>
      <c r="K150" s="243"/>
      <c r="L150" s="244"/>
    </row>
    <row r="154" spans="2:12" x14ac:dyDescent="0.25">
      <c r="B154" s="597"/>
      <c r="C154" s="597"/>
      <c r="D154" s="597"/>
      <c r="E154" s="597"/>
      <c r="F154" s="597"/>
      <c r="G154" s="597"/>
      <c r="H154" s="597"/>
      <c r="I154" s="597"/>
      <c r="J154" s="597"/>
    </row>
    <row r="155" spans="2:12" x14ac:dyDescent="0.25">
      <c r="B155" s="597"/>
      <c r="C155" s="597"/>
      <c r="D155" s="597"/>
      <c r="E155" s="597"/>
      <c r="F155" s="597"/>
      <c r="G155" s="597"/>
      <c r="H155" s="597"/>
      <c r="I155" s="597"/>
      <c r="J155" s="597"/>
    </row>
  </sheetData>
  <mergeCells count="182">
    <mergeCell ref="A73:A77"/>
    <mergeCell ref="B73:B77"/>
    <mergeCell ref="C73:C77"/>
    <mergeCell ref="D73:D77"/>
    <mergeCell ref="E73:E77"/>
    <mergeCell ref="L73:L77"/>
    <mergeCell ref="F74:F77"/>
    <mergeCell ref="G74:G77"/>
    <mergeCell ref="A68:A72"/>
    <mergeCell ref="B68:B72"/>
    <mergeCell ref="C68:C72"/>
    <mergeCell ref="D68:D72"/>
    <mergeCell ref="E68:E72"/>
    <mergeCell ref="L68:L72"/>
    <mergeCell ref="F69:F72"/>
    <mergeCell ref="G69:G72"/>
    <mergeCell ref="A53:A57"/>
    <mergeCell ref="B53:B57"/>
    <mergeCell ref="C53:C57"/>
    <mergeCell ref="D53:D57"/>
    <mergeCell ref="E53:E57"/>
    <mergeCell ref="L53:L57"/>
    <mergeCell ref="F54:F57"/>
    <mergeCell ref="G54:G57"/>
    <mergeCell ref="B63:B67"/>
    <mergeCell ref="C63:C67"/>
    <mergeCell ref="D63:D67"/>
    <mergeCell ref="E63:E67"/>
    <mergeCell ref="L63:L67"/>
    <mergeCell ref="F64:F67"/>
    <mergeCell ref="G64:G67"/>
    <mergeCell ref="A58:A62"/>
    <mergeCell ref="B58:B62"/>
    <mergeCell ref="C58:C62"/>
    <mergeCell ref="D58:D62"/>
    <mergeCell ref="E58:E62"/>
    <mergeCell ref="L58:L62"/>
    <mergeCell ref="F59:F62"/>
    <mergeCell ref="G59:G62"/>
    <mergeCell ref="A113:A117"/>
    <mergeCell ref="L123:L127"/>
    <mergeCell ref="A126:A130"/>
    <mergeCell ref="B136:B140"/>
    <mergeCell ref="C136:C140"/>
    <mergeCell ref="D136:D140"/>
    <mergeCell ref="E136:E140"/>
    <mergeCell ref="D123:D127"/>
    <mergeCell ref="A98:A102"/>
    <mergeCell ref="B123:B127"/>
    <mergeCell ref="G124:G127"/>
    <mergeCell ref="C123:C127"/>
    <mergeCell ref="A103:A107"/>
    <mergeCell ref="L98:L102"/>
    <mergeCell ref="A108:A112"/>
    <mergeCell ref="B108:B112"/>
    <mergeCell ref="C108:C112"/>
    <mergeCell ref="D108:D112"/>
    <mergeCell ref="E108:E112"/>
    <mergeCell ref="L108:L112"/>
    <mergeCell ref="F109:F112"/>
    <mergeCell ref="G109:G112"/>
    <mergeCell ref="A78:A82"/>
    <mergeCell ref="C83:C87"/>
    <mergeCell ref="D83:D87"/>
    <mergeCell ref="E83:E87"/>
    <mergeCell ref="L83:L87"/>
    <mergeCell ref="A83:A87"/>
    <mergeCell ref="C103:C107"/>
    <mergeCell ref="D103:D107"/>
    <mergeCell ref="E103:E107"/>
    <mergeCell ref="L103:L107"/>
    <mergeCell ref="F104:F107"/>
    <mergeCell ref="G104:G107"/>
    <mergeCell ref="A88:A92"/>
    <mergeCell ref="L93:L97"/>
    <mergeCell ref="F94:F97"/>
    <mergeCell ref="G94:G97"/>
    <mergeCell ref="A93:A97"/>
    <mergeCell ref="E88:E92"/>
    <mergeCell ref="L88:L92"/>
    <mergeCell ref="F89:F92"/>
    <mergeCell ref="G89:G92"/>
    <mergeCell ref="F84:F87"/>
    <mergeCell ref="G84:G87"/>
    <mergeCell ref="B83:B87"/>
    <mergeCell ref="D23:D27"/>
    <mergeCell ref="A43:A47"/>
    <mergeCell ref="B43:B47"/>
    <mergeCell ref="C43:C47"/>
    <mergeCell ref="D43:D47"/>
    <mergeCell ref="E43:E47"/>
    <mergeCell ref="B28:B32"/>
    <mergeCell ref="C28:C32"/>
    <mergeCell ref="D28:D32"/>
    <mergeCell ref="E28:E32"/>
    <mergeCell ref="C38:C42"/>
    <mergeCell ref="D38:D42"/>
    <mergeCell ref="E38:E42"/>
    <mergeCell ref="L2:L11"/>
    <mergeCell ref="A9:K9"/>
    <mergeCell ref="A11:K11"/>
    <mergeCell ref="E13:E17"/>
    <mergeCell ref="C18:C22"/>
    <mergeCell ref="D18:D22"/>
    <mergeCell ref="E18:E22"/>
    <mergeCell ref="B18:B22"/>
    <mergeCell ref="A18:A22"/>
    <mergeCell ref="L18:L22"/>
    <mergeCell ref="G19:G22"/>
    <mergeCell ref="A2:K2"/>
    <mergeCell ref="A3:K3"/>
    <mergeCell ref="A4:F4"/>
    <mergeCell ref="G4:K4"/>
    <mergeCell ref="A5:K5"/>
    <mergeCell ref="A6:K6"/>
    <mergeCell ref="F12:G12"/>
    <mergeCell ref="H12:I12"/>
    <mergeCell ref="J12:K12"/>
    <mergeCell ref="A7:K7"/>
    <mergeCell ref="A8:K8"/>
    <mergeCell ref="C13:C17"/>
    <mergeCell ref="D13:D17"/>
    <mergeCell ref="B154:J155"/>
    <mergeCell ref="H149:J149"/>
    <mergeCell ref="H150:J150"/>
    <mergeCell ref="B78:B82"/>
    <mergeCell ref="C78:C82"/>
    <mergeCell ref="D78:D82"/>
    <mergeCell ref="E78:E82"/>
    <mergeCell ref="C98:C102"/>
    <mergeCell ref="E98:E102"/>
    <mergeCell ref="C93:C97"/>
    <mergeCell ref="E93:E97"/>
    <mergeCell ref="F124:F127"/>
    <mergeCell ref="B98:B102"/>
    <mergeCell ref="D98:D102"/>
    <mergeCell ref="F99:F102"/>
    <mergeCell ref="G99:G102"/>
    <mergeCell ref="B103:B107"/>
    <mergeCell ref="F137:F140"/>
    <mergeCell ref="G137:G140"/>
    <mergeCell ref="B93:B97"/>
    <mergeCell ref="D93:D97"/>
    <mergeCell ref="B88:B92"/>
    <mergeCell ref="C88:C92"/>
    <mergeCell ref="D88:D92"/>
    <mergeCell ref="A13:A17"/>
    <mergeCell ref="B13:B17"/>
    <mergeCell ref="L13:L17"/>
    <mergeCell ref="F15:F17"/>
    <mergeCell ref="G15:G17"/>
    <mergeCell ref="F19:F22"/>
    <mergeCell ref="L78:L82"/>
    <mergeCell ref="F79:F82"/>
    <mergeCell ref="G79:G82"/>
    <mergeCell ref="A63:A67"/>
    <mergeCell ref="G44:G47"/>
    <mergeCell ref="A48:A52"/>
    <mergeCell ref="B48:B52"/>
    <mergeCell ref="C48:C52"/>
    <mergeCell ref="L48:L52"/>
    <mergeCell ref="F49:F52"/>
    <mergeCell ref="D48:D52"/>
    <mergeCell ref="E48:E52"/>
    <mergeCell ref="A28:A32"/>
    <mergeCell ref="L43:L47"/>
    <mergeCell ref="F44:F47"/>
    <mergeCell ref="A23:A27"/>
    <mergeCell ref="A38:A42"/>
    <mergeCell ref="B38:B42"/>
    <mergeCell ref="L28:L32"/>
    <mergeCell ref="F30:F32"/>
    <mergeCell ref="G30:G32"/>
    <mergeCell ref="L38:L42"/>
    <mergeCell ref="F39:F42"/>
    <mergeCell ref="A33:A37"/>
    <mergeCell ref="B33:B37"/>
    <mergeCell ref="C33:C37"/>
    <mergeCell ref="D33:D37"/>
    <mergeCell ref="E33:E37"/>
    <mergeCell ref="L33:L37"/>
    <mergeCell ref="F34:F37"/>
  </mergeCells>
  <printOptions horizontalCentered="1"/>
  <pageMargins left="0.23622047244094491" right="0.23622047244094491" top="0.74803149606299213" bottom="0.74803149606299213" header="0.31496062992125984" footer="0.31496062992125984"/>
  <pageSetup scale="50" fitToWidth="0" orientation="landscape" r:id="rId1"/>
  <rowBreaks count="5" manualBreakCount="5">
    <brk id="22" max="11" man="1"/>
    <brk id="37" max="11" man="1"/>
    <brk id="62" max="11" man="1"/>
    <brk id="94" max="11" man="1"/>
    <brk id="117"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K25"/>
  <sheetViews>
    <sheetView view="pageBreakPreview" zoomScale="90" zoomScaleNormal="100" zoomScaleSheetLayoutView="90" workbookViewId="0"/>
  </sheetViews>
  <sheetFormatPr baseColWidth="10" defaultRowHeight="15" x14ac:dyDescent="0.25"/>
  <cols>
    <col min="1" max="1" width="25.85546875" customWidth="1"/>
    <col min="2" max="2" width="36.28515625" customWidth="1"/>
    <col min="3" max="3" width="40.7109375" customWidth="1"/>
    <col min="4" max="4" width="26.7109375" customWidth="1"/>
    <col min="5" max="5" width="14.7109375" customWidth="1"/>
  </cols>
  <sheetData>
    <row r="1" spans="1:5" ht="53.25" customHeight="1" x14ac:dyDescent="0.25">
      <c r="A1" s="127"/>
      <c r="B1" s="261"/>
      <c r="C1" s="128"/>
      <c r="D1" s="128"/>
      <c r="E1" s="129"/>
    </row>
    <row r="2" spans="1:5" ht="18.75" x14ac:dyDescent="0.25">
      <c r="A2" s="501" t="s">
        <v>62</v>
      </c>
      <c r="B2" s="502"/>
      <c r="C2" s="502"/>
      <c r="D2" s="502"/>
      <c r="E2" s="503"/>
    </row>
    <row r="3" spans="1:5" ht="18.75" x14ac:dyDescent="0.25">
      <c r="A3" s="501" t="str">
        <f>+'Numeral 2'!A3:E3</f>
        <v>Dirección Administrativa</v>
      </c>
      <c r="B3" s="502"/>
      <c r="C3" s="502"/>
      <c r="D3" s="502"/>
      <c r="E3" s="503"/>
    </row>
    <row r="4" spans="1:5" ht="15.75" customHeight="1" x14ac:dyDescent="0.25">
      <c r="A4" s="504" t="s">
        <v>63</v>
      </c>
      <c r="B4" s="487"/>
      <c r="C4" s="505" t="s">
        <v>133</v>
      </c>
      <c r="D4" s="506"/>
      <c r="E4" s="507"/>
    </row>
    <row r="5" spans="1:5" ht="15.75" customHeight="1" x14ac:dyDescent="0.25">
      <c r="A5" s="504" t="s">
        <v>135</v>
      </c>
      <c r="B5" s="486"/>
      <c r="C5" s="486"/>
      <c r="D5" s="486"/>
      <c r="E5" s="508"/>
    </row>
    <row r="6" spans="1:5" ht="15.75" x14ac:dyDescent="0.25">
      <c r="A6" s="498" t="str">
        <f>+'Numeral 2'!A6:E6</f>
        <v>Encargado de Dirección: Licda. Lubia Carolina Bran Toledo</v>
      </c>
      <c r="B6" s="499"/>
      <c r="C6" s="499"/>
      <c r="D6" s="499"/>
      <c r="E6" s="500"/>
    </row>
    <row r="7" spans="1:5" ht="15.75" x14ac:dyDescent="0.25">
      <c r="A7" s="498" t="str">
        <f>+'Numeral 2'!A7:E7</f>
        <v>Responsable de Actualización de la información:  Brenda Lily Valdez Padilla</v>
      </c>
      <c r="B7" s="499"/>
      <c r="C7" s="499"/>
      <c r="D7" s="499"/>
      <c r="E7" s="500"/>
    </row>
    <row r="8" spans="1:5" ht="15.75" x14ac:dyDescent="0.25">
      <c r="A8" s="498" t="str">
        <f>+'Numeral 2'!A8:E8</f>
        <v>Mes de Actualización: Febrero 2023</v>
      </c>
      <c r="B8" s="499"/>
      <c r="C8" s="499"/>
      <c r="D8" s="499"/>
      <c r="E8" s="500"/>
    </row>
    <row r="9" spans="1:5" ht="15.75" x14ac:dyDescent="0.25">
      <c r="A9" s="498" t="s">
        <v>106</v>
      </c>
      <c r="B9" s="499"/>
      <c r="C9" s="499"/>
      <c r="D9" s="499"/>
      <c r="E9" s="500"/>
    </row>
    <row r="10" spans="1:5" ht="21" customHeight="1" x14ac:dyDescent="0.35">
      <c r="A10" s="683" t="s">
        <v>57</v>
      </c>
      <c r="B10" s="684"/>
      <c r="C10" s="684"/>
      <c r="D10" s="684"/>
      <c r="E10" s="685"/>
    </row>
    <row r="11" spans="1:5" ht="44.25" customHeight="1" x14ac:dyDescent="0.25">
      <c r="A11" s="130" t="s">
        <v>105</v>
      </c>
      <c r="B11" s="78" t="s">
        <v>14</v>
      </c>
      <c r="C11" s="78" t="s">
        <v>42</v>
      </c>
      <c r="D11" s="78" t="s">
        <v>15</v>
      </c>
      <c r="E11" s="131" t="s">
        <v>16</v>
      </c>
    </row>
    <row r="12" spans="1:5" ht="21" customHeight="1" x14ac:dyDescent="0.25">
      <c r="A12" s="132"/>
      <c r="B12" s="10"/>
      <c r="C12" s="10"/>
      <c r="D12" s="10"/>
      <c r="E12" s="133"/>
    </row>
    <row r="13" spans="1:5" ht="18.75" customHeight="1" x14ac:dyDescent="0.25">
      <c r="A13" s="14"/>
      <c r="B13" s="15"/>
      <c r="C13" s="15"/>
      <c r="D13" s="15"/>
      <c r="E13" s="16"/>
    </row>
    <row r="14" spans="1:5" ht="26.25" customHeight="1" x14ac:dyDescent="0.25">
      <c r="A14" s="14"/>
      <c r="B14" s="514" t="s">
        <v>126</v>
      </c>
      <c r="C14" s="515"/>
      <c r="D14" s="516"/>
      <c r="E14" s="16"/>
    </row>
    <row r="15" spans="1:5" x14ac:dyDescent="0.25">
      <c r="A15" s="14"/>
      <c r="B15" s="15"/>
      <c r="C15" s="15"/>
      <c r="D15" s="15"/>
      <c r="E15" s="16"/>
    </row>
    <row r="16" spans="1:5" x14ac:dyDescent="0.25">
      <c r="A16" s="14"/>
      <c r="B16" s="15"/>
      <c r="C16" s="15"/>
      <c r="D16" s="15"/>
      <c r="E16" s="16"/>
    </row>
    <row r="17" spans="1:11" ht="15.75" thickBot="1" x14ac:dyDescent="0.3">
      <c r="A17" s="11"/>
      <c r="B17" s="12"/>
      <c r="C17" s="12"/>
      <c r="D17" s="12"/>
      <c r="E17" s="13"/>
    </row>
    <row r="18" spans="1:11" x14ac:dyDescent="0.25">
      <c r="A18" s="134"/>
      <c r="B18" s="85"/>
      <c r="C18" s="85"/>
      <c r="D18" s="85"/>
      <c r="E18" s="135"/>
    </row>
    <row r="19" spans="1:11" x14ac:dyDescent="0.25">
      <c r="A19" s="134"/>
      <c r="B19" s="85"/>
      <c r="C19" s="85"/>
      <c r="D19" s="85"/>
      <c r="E19" s="135"/>
    </row>
    <row r="20" spans="1:11" x14ac:dyDescent="0.25">
      <c r="A20" s="134"/>
      <c r="B20" s="85"/>
      <c r="C20" s="85"/>
      <c r="D20" s="85"/>
      <c r="E20" s="135"/>
    </row>
    <row r="21" spans="1:11" ht="15.75" x14ac:dyDescent="0.25">
      <c r="A21" s="136" t="s">
        <v>70</v>
      </c>
      <c r="B21" s="85"/>
      <c r="C21" s="517" t="s">
        <v>193</v>
      </c>
      <c r="D21" s="518"/>
      <c r="E21" s="519"/>
    </row>
    <row r="22" spans="1:11" s="59" customFormat="1" ht="15.75" x14ac:dyDescent="0.25">
      <c r="A22" s="136"/>
      <c r="C22" s="509"/>
      <c r="D22" s="509"/>
      <c r="E22" s="510"/>
      <c r="K22" s="66"/>
    </row>
    <row r="23" spans="1:11" s="59" customFormat="1" ht="15.75" x14ac:dyDescent="0.25">
      <c r="A23" s="137"/>
      <c r="C23" s="509"/>
      <c r="D23" s="509"/>
      <c r="E23" s="510"/>
      <c r="F23"/>
      <c r="K23" s="66"/>
    </row>
    <row r="24" spans="1:11" s="59" customFormat="1" x14ac:dyDescent="0.25">
      <c r="A24" s="137"/>
      <c r="C24" s="61"/>
      <c r="D24" s="61"/>
      <c r="E24" s="138"/>
      <c r="F24" s="61"/>
      <c r="G24" s="61"/>
      <c r="K24" s="66"/>
    </row>
    <row r="25" spans="1:11" ht="15.75" thickBot="1" x14ac:dyDescent="0.3">
      <c r="A25" s="139"/>
      <c r="B25" s="140"/>
      <c r="C25" s="140"/>
      <c r="D25" s="140"/>
      <c r="E25" s="141"/>
    </row>
  </sheetData>
  <mergeCells count="14">
    <mergeCell ref="A2:E2"/>
    <mergeCell ref="A3:E3"/>
    <mergeCell ref="C4:E4"/>
    <mergeCell ref="A10:E10"/>
    <mergeCell ref="A9:E9"/>
    <mergeCell ref="A8:E8"/>
    <mergeCell ref="A7:E7"/>
    <mergeCell ref="A6:E6"/>
    <mergeCell ref="A5:E5"/>
    <mergeCell ref="C22:E22"/>
    <mergeCell ref="C23:E23"/>
    <mergeCell ref="C21:E21"/>
    <mergeCell ref="B14:D14"/>
    <mergeCell ref="A4:B4"/>
  </mergeCells>
  <printOptions horizontalCentered="1" verticalCentered="1"/>
  <pageMargins left="0.39370078740157483" right="0.19685039370078741" top="0.39370078740157483" bottom="0.39370078740157483" header="0.31496062992125984" footer="0.31496062992125984"/>
  <pageSetup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9</vt:i4>
      </vt:variant>
    </vt:vector>
  </HeadingPairs>
  <TitlesOfParts>
    <vt:vector size="24" baseType="lpstr">
      <vt:lpstr>Numeral 2</vt:lpstr>
      <vt:lpstr>Numeral 3 RRHH</vt:lpstr>
      <vt:lpstr>Numeral 4 RRHH</vt:lpstr>
      <vt:lpstr>Numeral 2.1</vt:lpstr>
      <vt:lpstr>Numeral 10 Administración</vt:lpstr>
      <vt:lpstr>Numeral 11, Sub 18 </vt:lpstr>
      <vt:lpstr>Numeral 12 Viajes Finan.</vt:lpstr>
      <vt:lpstr>Numeral 11, Bienes y servicios</vt:lpstr>
      <vt:lpstr>Numeral 14 Administración</vt:lpstr>
      <vt:lpstr>Numeral 15 Financiero</vt:lpstr>
      <vt:lpstr>Numeral 16</vt:lpstr>
      <vt:lpstr>Numeral 17</vt:lpstr>
      <vt:lpstr>Numeral 19 Administración</vt:lpstr>
      <vt:lpstr>Numeral 20 Administración</vt:lpstr>
      <vt:lpstr>Numeral 22 Administración</vt:lpstr>
      <vt:lpstr>'Numeral 10 Administración'!Área_de_impresión</vt:lpstr>
      <vt:lpstr>'Numeral 11, Bienes y servicios'!Área_de_impresión</vt:lpstr>
      <vt:lpstr>'Numeral 11, Sub 18 '!Área_de_impresión</vt:lpstr>
      <vt:lpstr>'Numeral 14 Administración'!Área_de_impresión</vt:lpstr>
      <vt:lpstr>'Numeral 16'!Área_de_impresión</vt:lpstr>
      <vt:lpstr>'Numeral 17'!Área_de_impresión</vt:lpstr>
      <vt:lpstr>'Numeral 19 Administración'!Área_de_impresión</vt:lpstr>
      <vt:lpstr>'Numeral 2'!Área_de_impresión</vt:lpstr>
      <vt:lpstr>'Numeral 22 Administración'!Títulos_a_imprimir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Francisco Lima Barillas</dc:creator>
  <cp:lastModifiedBy>Brenda Lily Valdez Padilla</cp:lastModifiedBy>
  <cp:lastPrinted>2023-03-03T15:42:40Z</cp:lastPrinted>
  <dcterms:created xsi:type="dcterms:W3CDTF">2017-12-05T18:01:17Z</dcterms:created>
  <dcterms:modified xsi:type="dcterms:W3CDTF">2023-03-03T15:42:48Z</dcterms:modified>
</cp:coreProperties>
</file>