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X:\INFORMACIÓN PUBLICA 2022\11. NOVIEMBRE\"/>
    </mc:Choice>
  </mc:AlternateContent>
  <xr:revisionPtr revIDLastSave="0" documentId="13_ncr:1_{52184606-0360-46AE-A494-C7373FA66EA8}" xr6:coauthVersionLast="47" xr6:coauthVersionMax="47" xr10:uidLastSave="{00000000-0000-0000-0000-000000000000}"/>
  <bookViews>
    <workbookView xWindow="-120" yWindow="-120" windowWidth="21840" windowHeight="13140" tabRatio="896" firstSheet="4" activeTab="6" xr2:uid="{00000000-000D-0000-FFFF-FFFF00000000}"/>
  </bookViews>
  <sheets>
    <sheet name="Numeral 2" sheetId="6" r:id="rId1"/>
    <sheet name="Numeral 3 RRHH" sheetId="8" state="hidden" r:id="rId2"/>
    <sheet name="Numeral 4 RRHH" sheetId="9" state="hidden" r:id="rId3"/>
    <sheet name="Numeral 10 Administración" sheetId="19" r:id="rId4"/>
    <sheet name="Numeral 11, Sub 18 " sheetId="17" r:id="rId5"/>
    <sheet name="Numeral 12 Viajes Finan." sheetId="11" state="hidden" r:id="rId6"/>
    <sheet name="Numeral 11, Bienes y servicios" sheetId="18" r:id="rId7"/>
    <sheet name="Numeral 14 Administración" sheetId="2" r:id="rId8"/>
    <sheet name="Numeral 15 Financiero" sheetId="4" state="hidden" r:id="rId9"/>
    <sheet name="Numeral 16" sheetId="20" r:id="rId10"/>
    <sheet name="Numeral 17" sheetId="21" r:id="rId11"/>
    <sheet name="Numeral 19 Administración" sheetId="16" r:id="rId12"/>
    <sheet name="Numeral 20 Administración" sheetId="14" r:id="rId13"/>
    <sheet name="Numeral 22 Administración" sheetId="13" r:id="rId14"/>
  </sheets>
  <definedNames>
    <definedName name="_xlnm.Print_Area" localSheetId="3">'Numeral 10 Administración'!$A$1:$E$25</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Administración'!$A$1:$I$19</definedName>
    <definedName name="_xlnm.Print_Area" localSheetId="0">'Numeral 2'!$A$42:$D$69,'Numeral 2'!$A$1:$E$36</definedName>
    <definedName name="_xlnm.Print_Titles" localSheetId="13">'Numeral 22 Administración'!$1:$11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2" i="18" l="1"/>
  <c r="E52" i="18"/>
  <c r="E57" i="18"/>
  <c r="E72" i="18"/>
  <c r="E112" i="18"/>
  <c r="E202" i="18"/>
  <c r="E187" i="18"/>
  <c r="E87" i="18"/>
  <c r="E92" i="18"/>
  <c r="E97" i="18"/>
  <c r="E117" i="18"/>
  <c r="E102" i="18"/>
  <c r="A50" i="6"/>
  <c r="E147" i="18"/>
  <c r="D42" i="18"/>
  <c r="E207" i="18"/>
  <c r="E197" i="18"/>
  <c r="E182" i="18"/>
  <c r="E167" i="18"/>
  <c r="E162" i="18"/>
  <c r="E157" i="18"/>
  <c r="E152" i="18"/>
  <c r="E122" i="18"/>
  <c r="E107" i="18"/>
  <c r="E82" i="18"/>
  <c r="E77" i="18"/>
  <c r="E67" i="18"/>
  <c r="D32" i="18"/>
  <c r="D27" i="18"/>
  <c r="D22" i="18"/>
  <c r="A7" i="19" l="1"/>
  <c r="E15" i="13"/>
  <c r="A7" i="13" l="1"/>
  <c r="E20" i="13" l="1"/>
  <c r="E21" i="13"/>
  <c r="E19" i="13" l="1"/>
  <c r="E14" i="13" l="1"/>
  <c r="B72" i="19" l="1"/>
  <c r="B72" i="17"/>
  <c r="B62" i="19"/>
  <c r="B62" i="17"/>
  <c r="A6" i="13" l="1"/>
  <c r="A8" i="21" l="1"/>
  <c r="A7" i="21"/>
  <c r="A6" i="21"/>
  <c r="A3" i="21"/>
  <c r="A8" i="20"/>
  <c r="A7" i="20"/>
  <c r="A6" i="20"/>
  <c r="A3" i="20"/>
  <c r="A8" i="19"/>
  <c r="A6" i="19"/>
  <c r="A3" i="19"/>
  <c r="A3" i="13" l="1"/>
  <c r="A8" i="2" l="1"/>
  <c r="A8" i="16" s="1"/>
  <c r="E22" i="13" l="1"/>
  <c r="A46" i="6" l="1"/>
  <c r="A3" i="17" l="1"/>
  <c r="A7" i="17" l="1"/>
  <c r="A6" i="17"/>
  <c r="A5" i="17"/>
  <c r="A2" i="17"/>
  <c r="A3" i="14" l="1"/>
  <c r="A3" i="16"/>
  <c r="A3" i="2"/>
  <c r="A45" i="6"/>
  <c r="A48" i="6"/>
  <c r="A6" i="14" l="1"/>
  <c r="A6" i="16"/>
  <c r="A6" i="2"/>
  <c r="A7" i="14" l="1"/>
  <c r="A7" i="16"/>
  <c r="A7" i="2"/>
  <c r="A49" i="6"/>
  <c r="A8" i="14" l="1"/>
  <c r="A8" i="13" s="1"/>
  <c r="D172" i="18"/>
  <c r="D212" i="18" s="1"/>
</calcChain>
</file>

<file path=xl/sharedStrings.xml><?xml version="1.0" encoding="utf-8"?>
<sst xmlns="http://schemas.openxmlformats.org/spreadsheetml/2006/main" count="1412" uniqueCount="406">
  <si>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</si>
  <si>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</si>
  <si>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</si>
  <si>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</si>
  <si>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</si>
  <si>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</si>
  <si>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</si>
  <si>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</si>
  <si>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</si>
  <si>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</si>
  <si>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</si>
  <si>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</si>
  <si>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</si>
  <si>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</si>
  <si>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</si>
  <si>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</si>
  <si>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</si>
  <si>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</si>
  <si>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</si>
  <si>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</si>
  <si>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</si>
  <si>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</si>
  <si>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</si>
  <si>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</si>
  <si>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</si>
  <si>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</si>
  <si>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</si>
  <si>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</si>
  <si>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</si>
  <si>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</si>
  <si>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</si>
  <si>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</si>
  <si>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</si>
  <si>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</si>
  <si>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</si>
  <si>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</si>
  <si>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</si>
  <si>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</si>
  <si>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</si>
  <si>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</si>
  <si>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</si>
  <si>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</si>
  <si>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</si>
  <si>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</si>
  <si>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</si>
  <si>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</si>
  <si>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</si>
  <si>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</si>
  <si>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</si>
  <si>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</si>
  <si>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</si>
  <si>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</si>
  <si>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</si>
  <si>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</si>
  <si>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</si>
  <si>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</si>
  <si>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</si>
  <si>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</si>
  <si>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</si>
  <si>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</si>
  <si>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</si>
  <si>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</si>
  <si>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</si>
  <si>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</si>
  <si>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</si>
  <si>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</si>
  <si>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</si>
  <si>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</si>
  <si>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</si>
  <si>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</si>
  <si>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</si>
  <si>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</si>
  <si>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</si>
  <si>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</si>
  <si>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</si>
  <si>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</si>
  <si>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</si>
  <si>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</si>
  <si>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</si>
  <si>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</si>
  <si>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</si>
  <si>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</si>
  <si>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</si>
  <si>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</si>
  <si>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</si>
  <si>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</si>
  <si>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</si>
  <si>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</si>
  <si>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</si>
  <si>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</si>
  <si>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</si>
  <si>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</si>
  <si>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</si>
  <si>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</si>
  <si>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</si>
  <si>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</si>
  <si>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</si>
  <si>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</si>
  <si>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</si>
  <si>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</si>
  <si>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</si>
  <si>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</si>
  <si>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</si>
  <si>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</si>
  <si>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</si>
  <si>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</si>
  <si>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</si>
  <si>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</si>
  <si>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</si>
  <si>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</si>
  <si>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</si>
  <si>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</si>
  <si>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</si>
  <si>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</si>
  <si>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</si>
  <si>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</si>
  <si>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</si>
  <si>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</si>
  <si>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</si>
  <si>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</si>
  <si>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</si>
  <si>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UBICACIÓN    </t>
  </si>
  <si>
    <t>Escuintla</t>
  </si>
  <si>
    <t>Huehuetenango</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</si>
  <si>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</si>
  <si>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</si>
  <si>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</si>
  <si>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</si>
  <si>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</si>
  <si>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</si>
  <si>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</si>
  <si>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</si>
  <si>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</si>
  <si>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</si>
  <si>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</si>
  <si>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</si>
  <si>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</si>
  <si>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</si>
  <si>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</si>
  <si>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</si>
  <si>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</si>
  <si>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</si>
  <si>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</si>
  <si>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Sede Central 4ta. Calle, 7-37 zona 1, Guatemala</t>
  </si>
  <si>
    <t>1035, 1036</t>
  </si>
  <si>
    <t>1040, 1041, 1042, 1043, 1044</t>
  </si>
  <si>
    <t>1050, 1051</t>
  </si>
  <si>
    <t>1039, 1060, 1061, 1062</t>
  </si>
  <si>
    <t>1025, 1026</t>
  </si>
  <si>
    <t>1030, 1031</t>
  </si>
  <si>
    <t>1020, 1021</t>
  </si>
  <si>
    <t>1015, 1016</t>
  </si>
  <si>
    <t xml:space="preserve">TOTAL </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</si>
  <si>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</si>
  <si>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</si>
  <si>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</si>
  <si>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</si>
  <si>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</si>
  <si>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</si>
  <si>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</si>
  <si>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</si>
  <si>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</si>
  <si>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</si>
  <si>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</si>
  <si>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</si>
  <si>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</si>
  <si>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</si>
  <si>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</si>
  <si>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</si>
  <si>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</si>
  <si>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</si>
  <si>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</si>
  <si>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</si>
  <si>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</si>
  <si>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</si>
  <si>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</si>
  <si>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</si>
  <si>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</si>
  <si>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</si>
  <si>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</si>
  <si>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</si>
  <si>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Actualmente la Secretaría Presidencial de la Mujer, únicamente cuenta con Sedes Departamentales en los Departamentos descritos en el cuadro anterior.</t>
  </si>
  <si>
    <t>Central-Guatemala</t>
  </si>
  <si>
    <t xml:space="preserve">4ta. Calle 7-37 zona 1, Guatemala. </t>
  </si>
  <si>
    <t>151
ARRENDAMIENTO DE EDIFICIOS Y LOCALES</t>
  </si>
  <si>
    <t>GARCIA TZUL DE NORATO HERMINIA LEONOR</t>
  </si>
  <si>
    <t>COMPRA DIRECTA CON OFERTA ELECTRÓNICA (ART. 43 LCE INCISO B)</t>
  </si>
  <si>
    <t>113
TELEFONÍA</t>
  </si>
  <si>
    <t>COMPRA DE BAJA CUANTÍA (ART.43 INCISO A)</t>
  </si>
  <si>
    <t>PROCEDIMIENTOS REGULADOS POR EL ARTÍCULO 44 LCE (CASOS DE EXCEPCIÓN)</t>
  </si>
  <si>
    <t>TELECOMUNICACIONES DE GUATEMALA  SOCIEDAD ANONIMA</t>
  </si>
  <si>
    <t>ARREAGA JIMENEZ OSCAR RENE</t>
  </si>
  <si>
    <r>
      <rPr>
        <b/>
        <sz val="14"/>
        <color theme="1"/>
        <rFont val="Calibri"/>
        <family val="2"/>
        <scheme val="minor"/>
      </rPr>
      <t xml:space="preserve">Aprobado: </t>
    </r>
    <r>
      <rPr>
        <sz val="14"/>
        <color theme="1"/>
        <rFont val="Calibri"/>
        <family val="2"/>
        <scheme val="minor"/>
      </rPr>
      <t xml:space="preserve"> </t>
    </r>
  </si>
  <si>
    <t xml:space="preserve">                         Aprobado: </t>
  </si>
  <si>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</si>
  <si>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</si>
  <si>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</si>
  <si>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</si>
  <si>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</si>
  <si>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</si>
  <si>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</si>
  <si>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</si>
  <si>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</si>
  <si>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</si>
  <si>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</si>
  <si>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</si>
  <si>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</si>
  <si>
    <t>01/01/2022 AL 31/12/2022</t>
  </si>
  <si>
    <t>03.enero.2022 Hora: 15:26:22 p.m.</t>
  </si>
  <si>
    <t>03.enero.2022 Hora: 17:14:18 p.m.</t>
  </si>
  <si>
    <t>03.enero.2022 Hora: 15:15:37 p.m.</t>
  </si>
  <si>
    <t>COMNET, SOCIEDAD ANONIMA</t>
  </si>
  <si>
    <t>01.diciembre.2021 Hora: 15:17:32 p.m.</t>
  </si>
  <si>
    <t>03.diciembre.2021 Hora: 02:00:00 p.m.</t>
  </si>
  <si>
    <t>14.diciembre.2021 Hora: 15:43:40 p.m.</t>
  </si>
  <si>
    <t>ACTA ADMINISTRATIVA
 1-2022.</t>
  </si>
  <si>
    <t>03/01/2022 AL 31/12/2022</t>
  </si>
  <si>
    <t>COMUNICACIONES CELULARES, SOCIEDAD ANONIMA</t>
  </si>
  <si>
    <t>08.noviembre.2021 Hora: 09:27:15 a.m.</t>
  </si>
  <si>
    <t>10.noviembre.2021 Hora: 10:00:00 a.m.</t>
  </si>
  <si>
    <t>17.noviembre.2021 Hora: 15:25:18 p.m.</t>
  </si>
  <si>
    <t>ACTA ADMINISTRATIVA
 26-2021.</t>
  </si>
  <si>
    <t>SERVICIO DE ENERGIA ELECTRICA PARA LAS INSTALACIONES DE LA SECRETARÍA PRESIDENCIAL DE LA MUJER, PERIODO 19/11/2021 AL 20/01/2022, CONTADOR W87126.</t>
  </si>
  <si>
    <t xml:space="preserve">FACTURAS FEL
A1D99227 - 2995012392
99662308 - 3949350487
</t>
  </si>
  <si>
    <t>112
AGUA</t>
  </si>
  <si>
    <t>EMPRESA MUNICIPAL DE AGUA DE LA CIUDAD DE GUATEMALA</t>
  </si>
  <si>
    <t>SERVICIO DE AGUA POTABLE EN LAS INSTALACIONES DONDE SE ENCUENTRA EL PERSONAL DE LAS DIFERENTES DIRECCIONES DE LA SECRETARÍA PRESIDENCIAL DE LA MUJER, PERIODO 18/11/2021 AL 17/12/2021, MEDIDOR 70387514.</t>
  </si>
  <si>
    <t>FACTURA FEL
9D1D6888 - 214519113</t>
  </si>
  <si>
    <t>EMPRESA ELÉCTRICA DE GUATEMALA, SOCIEDAD ANONIMA</t>
  </si>
  <si>
    <t>ACTA ADMINISTRATIVA
2-2022</t>
  </si>
  <si>
    <t>EMPRESA MUNICIPAL DE AGUA DE LA CIUDAD DE GUATEMALA.</t>
  </si>
  <si>
    <t>01/12/2021 AL 31/12/2021</t>
  </si>
  <si>
    <t>G. Y C.  SOCIEDAD ANONIMA</t>
  </si>
  <si>
    <t>06.enero.2022 Hora: 15:15:21 p.m.</t>
  </si>
  <si>
    <t>06.enero.2022 Hora: 16:54:48 p.m.</t>
  </si>
  <si>
    <t>06.enero.2022 Hora: 16:59:18 p.m.</t>
  </si>
  <si>
    <t>CONTRATO ADMINISTRATIVO
1-2022</t>
  </si>
  <si>
    <t>CORPORACION PENTAGONO ALMACENES, SOCIEDAD ANONIMA</t>
  </si>
  <si>
    <t>01/01/2022 AL 31/03/2022</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</si>
  <si>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</si>
  <si>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</si>
  <si>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</si>
  <si>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</si>
  <si>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</si>
  <si>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</si>
  <si>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DA-1-2022</t>
  </si>
  <si>
    <t>199
OTROS SERVICIOS</t>
  </si>
  <si>
    <t>1080, 1082, 1091, 1093</t>
  </si>
  <si>
    <t>1081,  1090</t>
  </si>
  <si>
    <t>24.marzo.2022 Hora: 14:00:42 p.m.</t>
  </si>
  <si>
    <t>CONTRATO ADMINISTRATIVO
2-2022</t>
  </si>
  <si>
    <t>24.marzo.2022 Hora: 14:03:35 p.m.</t>
  </si>
  <si>
    <t>24.marzo.2022 Hora: 14:06:45 p.m.</t>
  </si>
  <si>
    <t>25.abril.2022    Hora: 17:01:21 p.m.</t>
  </si>
  <si>
    <t>28.abril.2022    Hora: 20:20:48 p.m.</t>
  </si>
  <si>
    <t>ACTA ADMINISTRATIVA
21-2022</t>
  </si>
  <si>
    <t>01/05/2022 AL 31/12/2022</t>
  </si>
  <si>
    <t xml:space="preserve">	INDUSTRIAS Y SERVICIOS MULTIPLES DE GUATEMALA, SOCIEDAD ANONIMA</t>
  </si>
  <si>
    <t>ACTA ADMINISTRATIVA
20-2022</t>
  </si>
  <si>
    <t xml:space="preserve">	RICOH DE GUATEMALA, SOCIEDAD ANONIMA</t>
  </si>
  <si>
    <t>19.abril.2022   Hora: 18:19:06 p.m.</t>
  </si>
  <si>
    <t>22.abril.2022    Hora: 16:30:18 p.m.</t>
  </si>
  <si>
    <t>28.abril.2022    Hora: 20:12:21 p.m.</t>
  </si>
  <si>
    <t>153
ARRENDAMIENTO DE MÁQUINAS Y EQUIPOS DE OFICINA</t>
  </si>
  <si>
    <t>EMPRESA ELECTRICA DE GUATEMALA SOCIEDAD ANONIMA</t>
  </si>
  <si>
    <t>111
ENERGÍA ELÉCTRICA</t>
  </si>
  <si>
    <t>115
EXTRACCIÓN DE BASURA Y DESTRUCCIÓN DE DESECHOS SÓLIDOS</t>
  </si>
  <si>
    <t>16/04/2022 AL 31/12/2022</t>
  </si>
  <si>
    <t>211
ALIMENTOS PARA PERSONAS</t>
  </si>
  <si>
    <t>Encargado de Dirección: Licda. Lubia Carolina Bran Toledo</t>
  </si>
  <si>
    <t xml:space="preserve">211                     ALIMENTOS PARA PERSONAS
</t>
  </si>
  <si>
    <t xml:space="preserve">NIT:	</t>
  </si>
  <si>
    <t>211                     ALIMENTOS PARA PERSONAS</t>
  </si>
  <si>
    <t>PROCEDIMIENTOS REGULADOS POR EL A+A158:J162RTÍCULO 44 LCE (CASOS DE EXCEPCIÓN)</t>
  </si>
  <si>
    <t>Dirección de Informática</t>
  </si>
  <si>
    <t>Responsable de Actualización de la información: Brenda Lily Valdez Padilla</t>
  </si>
  <si>
    <t>211                    ALIMENTOS PARA PERSONAS</t>
  </si>
  <si>
    <t>Encargada de la Dirección: Licda, Lubia Carolina Bran Toledo</t>
  </si>
  <si>
    <t>Responsable Actualización de Datos:  Licda. Brenda Lily Valdez Padilla</t>
  </si>
  <si>
    <t xml:space="preserve">211                     ALIMENTOS PARA PERSONAS        Y       199 OTROS SERVICIOS                                 </t>
  </si>
  <si>
    <t>}</t>
  </si>
  <si>
    <t xml:space="preserve">FACTURAS FEL
35F37BD7- 1125990981
</t>
  </si>
  <si>
    <t>SERVICIO DE TELEFONÍA E INTERNET MÓVIL (30 LÍNEAS TELEFÓNICAS), PARA USO DEL PERSONAL DE LA SECRETARÍA PRESIDENCIAL DE LA MUJER, CORRESPONDIENTE A OCTUBRE 2022, SEGUN ACTA ADMINISTRATIVA 26-2021</t>
  </si>
  <si>
    <t>FACTURA FEL
 BED6324B - 1202605795</t>
  </si>
  <si>
    <t>SERVICIO DE ENLACE DE INTERNET CORPORATIVO DE 80 MBS PARA LA SECRETARÍA PRESIDENCIAL DE LA MUJER, PERIODO NOVIEMBRE 2022, SEGÚN ACTA ADMINISTRATIVA No. 1-2022</t>
  </si>
  <si>
    <t>FACTURA FEL
82FA42D1 - 3899280092</t>
  </si>
  <si>
    <t>ARRENDAMIENTO DE BIEN INMUEBLE PARA LAS OFICINAS CENTRALES DE LA SECRETARÍA PRESIDENCIAL DE LA MUJER -SEPREM-, PERIODO NOVIEMBRE DEL AÑO 2022, SEGÚN CONTRATO DA-1-2022 Y ACUERDO AC-EV-2022-006.</t>
  </si>
  <si>
    <t>ARRENDAMIENTO DE BIEN INMUEBLE PARA LA OFICINA DE LA SEDE DEPARTAMENTAL DE LA SECRETARÍA PRESIDENCIAL DE LA MUJER, EN EL DEPARTAMENTO DE TOTONICAPAN, PERIODO NOVIEMBRE 2022, SEGÚN ACTA ADMINISTRATIVA 2-2022.</t>
  </si>
  <si>
    <t>ARRENDAMIENTO DE UNA BODEGA, PARA RESGUARDAR EL ARCHIVO INSTITUCIONAL, BIENES DE INVENTARIO, INSUMOS Y SUMINISTROS DE ALMACÉN ASÍ COMO OTROS QUE CONSIDERE CONVENIENTES LA SECRETARÍA PRESIDENCIAL DE LA MUJER, PERIODO NOVIEMBRE 2022, SEGÚN CONTRATO ADMINISTRATIVO DA-2-2022 Y ACUERDO AC-EV-2022-061</t>
  </si>
  <si>
    <t>FACTURA FEL
AC4CB9F1 - 1044792527</t>
  </si>
  <si>
    <t>SERVICIO DE ARRENDAMIENTO DE 3 FOTOCOPIADORAS MULTIFUNCIONALES PARA IMPRESIONES, REPRODUCCIONES Y ESCANEO DE DOCUMENTOS, PARA LA SECRETARÍA PRESIDENCIAL DE LA MUJER, PERIODO NOVIEMBRE 2022, SEGÚN ACTA ADMINISTRATIVA 20-2022</t>
  </si>
  <si>
    <t>FACTURA FEL
5482CEE7 : 1788101153</t>
  </si>
  <si>
    <t>FACTURA FEL
 0A22175F- 3819587508</t>
  </si>
  <si>
    <t>SERVICIO DE TELEFONIA MOVIL (VOZ, SMS E INTERNET), PARA LA SECRETARIA PRESIDENCIAL DE LA MUJER DE LA SECRETARÍA PRESIDENCIAL DE LA MUJER, PARA EL DESARROLLO ADECUADO DE LAS ACTIVIDADES Y TAREAS INSTITUCIONALES EN EL CUMPLIMIENTO DE SUS FUNCIONES, PERIODO DEL 02/10/2022 AL 01/11/2022,SEGUN ACTA ADMINISTRATIVA No. 11-2022</t>
  </si>
  <si>
    <t>FACTURA     FEL    20AD2B9C-204557449</t>
  </si>
  <si>
    <t>SERVICIO DE TELEFONÍA FIJA E INTERNET PARA LAS INSTALACIONES DE LA BODEGA DE LA ZONA 18, DONDE SE ENCUENTRA LABORANDO EL PERSONAL DE LA SECRETARÍA PRESIDENCIAL DE LA MUJER, PARA OPTIMIZAR LAS ACTIVIDADES Y TAREAS INSTITUCIONALES, PERIODO DEL 02/10/2022 AL 01/11/2022, NUMERO 2220-6131.</t>
  </si>
  <si>
    <t>FACTURA FEL        F8365665 -1539261469</t>
  </si>
  <si>
    <t>SERVICIO DE AGUA POTABLE PARA PROVEER AL PERSONAL DE LA SECRETARÍA PRESIDENCIAL DE LA MUJER, PERÍODO DEL 18/09/2022 AL 17/10/2022, CONTADOR 70387514.</t>
  </si>
  <si>
    <t>FACTURA FEL
309EB499-291064229</t>
  </si>
  <si>
    <t>FACTURA FEL
1CD41FAD-3258337906</t>
  </si>
  <si>
    <t>SERVICIO DE EXTRACCIÓN DE BASURA EN LAS INSTALACIONES DE LA SECRETARÍA PRESIDENCIAL DE LA MUJER, -SEPREM-, CORRESPONDIENTE AL MES DE NOVIEMBRE 2022.</t>
  </si>
  <si>
    <t>FACTURA FEL 
B8483ABA- 1062291227</t>
  </si>
  <si>
    <t>PAGO DE SERVICIO DE ENERGÍA ELÉCTRICA PARA LAS OFICINAS DE LA SECRETARÍA PRESIDENCIAL DE LA MUJER, PERIODO 08/10/2022 AL 08/11/2022, CONTADOR: S63158.</t>
  </si>
  <si>
    <t>FACTURA FEL
BB081A4E-1915044720</t>
  </si>
  <si>
    <t>FACTURA FEL 	
B9B8909E-3145616046</t>
  </si>
  <si>
    <t>SERVICIO DE TELEFONÍA FIJA PARA PROVEER AL PERSONAL DE LAS DIFERENTES DIRECCIONES DE LA SECRETARÍA PRESIDENCIAL DE LA MUJER, PERIODO DEL 02/10/2022 AL 01/11/2022, NUMEROS 2230-0977; 2230-0981 Y 2230-0982.</t>
  </si>
  <si>
    <t>ALIMENTACION PARA REUNIONES DE ELECCIÓN DE REPRESENTANTES DE ORGANIZACIONES DE MUJERES ANTE CODEDE, REALIZADO EL 3 DE OCTUBRE 2022 EN EL MUNICIPIO Y DEPARTAMENTO DE ZACAPA.</t>
  </si>
  <si>
    <t>ALIMENTACION PARA REUNIONES DE ELECCIÓN DE REPRESENTANTES DE ORGANIZACIONES DE MUJERES ANTE CODEDE, REALIZADO EL 4 DE OCTUBRE 2022 EN EL MUNICIPIO DE COBAN, DEPARTAMENTO DE ALTA VERAPAZ.</t>
  </si>
  <si>
    <t>ALIMENTACION PARA REUNIONES DE ELECCIÓN DE REPRESENTANTES DE ORGANIZACIONES DE MUJERES ANTE CODEDE, REALIZADO EL 6 DE OCTUBRE 2022 EN EL MUNICIPIO DE SALAMA, DEPARTAMENTO DE BAJA VERAPAZ.</t>
  </si>
  <si>
    <t>ALIMENTACION PARA REUNIONES DE ELECCIÓN DE REPRESENTANTES DE ORGANIZACIONES DE MUJERES ANTE CODEDE, REALIZADO EL 7 DE OCTUBRE 2022 EN EL MUNICIPIO Y DEPARTAMENTO DE CHIQUIMULA</t>
  </si>
  <si>
    <t>ALIMENTACION PARA LA REUNION DE COORDINACION EN SEGUIMIENTO A LA CONFERENCIA REGIONAL SOBRE LA MUJER DE AMÉRICA LATINA Y DEL CARIBE, REALIZADO EL 3 DE NOVIEMBRE 2022 EN LA CIUDAD DE GUATEMALA</t>
  </si>
  <si>
    <t>ALIMENTACION PARA REUNION DE ELECCIÓN DE REPRESENTANTES DE ORGANIZACIONES DE MUJERES ANTE CODEDE, REALIZADO EL 6 DE OCTUBRE 2022 EN EL MUNICIPIO Y DEPARTAMENTO DE TOTONICAPAN.</t>
  </si>
  <si>
    <t>ALIMENTACION PARA LAS REUNIONES DE ELECCION DE REPRESENTANTES DE ORGANIZACIONES DE MUJERES ANTE CODEDE, REALIZADO EL 5 DE OCTUBRE 2022 EN EL MUNICIPIO DE QUETZALTENANGO, DEPARTAMENTO QUETZALTENANGO.</t>
  </si>
  <si>
    <t>CASA VIEJA CHIQUIMULA COPROPIEDAD</t>
  </si>
  <si>
    <t>FACTURA FEL 
4E0E3B1E-971524419</t>
  </si>
  <si>
    <t>MARIA CELINA GARCIA XITUMUL</t>
  </si>
  <si>
    <t>FACTURA FEL 
15DBF159-430916309</t>
  </si>
  <si>
    <t>ALIMENTACION PARA LAS REUNIONES DE ELECCION DE REPRESENTANTES DE ORGANIZACIONES DE MUJERES ANTE CODEDE, REALIZADO EN EL MUNICIPIO DE SAN BENITO, DEPARTAMENTO DE PETEN, EL 10 DE OCTUBRE 2022</t>
  </si>
  <si>
    <t>ALFA COPROPIEDAD</t>
  </si>
  <si>
    <t xml:space="preserve">FACTURAS FEL               24A6A6E1- 3881714688
</t>
  </si>
  <si>
    <t xml:space="preserve">	39534642</t>
  </si>
  <si>
    <t>FACTURA FEL                   97838647-178865758</t>
  </si>
  <si>
    <t>ZOILA ANGELICA, SIERRA RAMIREZ DE RODAS</t>
  </si>
  <si>
    <t>FACTURA FEL 
33E70287-3867692237</t>
  </si>
  <si>
    <t>SERVICIO DE MENSAJERÍA PARA EL ENVIÓ Y TRASLADO DE CORRESPONDENCIA DE DOCUMENTOS A LAS SEDES DEPARTAMENTALES DE LA SECRETARÍA PRESIDENCIAL DE LA MUJER Y VICEVERSA, PERIODO OCTUBRE 2022</t>
  </si>
  <si>
    <t>114                         CORREOS Y TELÉGRAFOS</t>
  </si>
  <si>
    <t>CARGO EXPRESO SOCIEDAD ANONIMA</t>
  </si>
  <si>
    <t>FACTURA FEL           9FBC7131 - 2232370654</t>
  </si>
  <si>
    <t>SERVICIO DE MENSAJERÍA PARA EL ENVIÓ Y TRASLADO DE CORRESPONDENCIA DE DOCUMENTOS A LAS SEDES DEPARTAMENTALES DE LA SECRETARÍA PRESIDENCIAL DE LA MUJER Y VICEVERSA, PERIODO SEPTIEMBRE 2022</t>
  </si>
  <si>
    <t>ALIMENTACION PARA REUNIONES DE ELECCIÓN DE REPRESENTANTES DE ORGANIZACIONES DE MUJERES ANTE CODEDE, REALIZADO EL 6 DE OCTUBRE 2022 EN EL MUNICIPIO DE CUILAPA, DEPARTAMENTO DE SANTA ROSA</t>
  </si>
  <si>
    <t xml:space="preserve">FACTURAS FEL
23171A5F- 1818183400
</t>
  </si>
  <si>
    <t>COOPERATIVA INTEGRAL DE AHORRO Y CREDITO EL RECUERDO RESPONSABILIDAD LIMITADA</t>
  </si>
  <si>
    <t xml:space="preserve">FACTURAS FEL
89A69950- 3055832608
</t>
  </si>
  <si>
    <t>ALIMENTACION PARA REUNIONES DE ELECCIÓN DE REPRESENTANTES DE ORGANIZACIONES DE MUJERES ANTE CODEDE, REALIZADO EL 7 DE OCTUBRE 2022 EN EL MUNICIPIO Y DEPARTAMENTO DE RETALHULEU.</t>
  </si>
  <si>
    <t>CORPORACION RETALTECA S. A.</t>
  </si>
  <si>
    <t>ESPAÑA MARTINEZ ROMELIA JUDITH</t>
  </si>
  <si>
    <t>PRENDEDOR DE TELA, DISEÑO: VARIOS, PARA UTILIZAR EN LA ACTIVIDAD EN CONMEMORACION DEL DIA INTERNACIONAL DE LA ELIMINACION DE LA VIOLENCIA CONTRA LA MUJER, EL DÍA VIERNES 25 DE NOVIEMBRE 2022.</t>
  </si>
  <si>
    <t>10411357K</t>
  </si>
  <si>
    <t>SERVICIO DE IMPRESION DE MANTA A COLOR, MEDIDA 1 METRO DE ALTO POR 2 METROS DE LARGO, PARA UTILIZAR EN LA ACTIVIDAD EN CONMEMORACION DEL DIA INTERNACIONAL DE LA ELIMINACION DE LA VIOLENCIA CONTRA LA MUJER, EL DÍA VIERNES 25 DE NOVIEMBRE 2022</t>
  </si>
  <si>
    <t xml:space="preserve">101058217	</t>
  </si>
  <si>
    <t>MARROQUIN ALFARO OTTO ANDRES</t>
  </si>
  <si>
    <t>121         DIVULGACIÓN E INFORMACIÓN</t>
  </si>
  <si>
    <t>PAGO DE SERVICIO DE ENERGÍA ELÉCTRICA PARA LAS OFICINAS DE LA SECRETARÍA PRESIDENCIAL DE LA MUJER, PERIODO 21/10/2022 AL 21/11/2022, CONTADOR: W87126</t>
  </si>
  <si>
    <t xml:space="preserve">FACTURAS FEL
9E2AC835-32409030
</t>
  </si>
  <si>
    <t xml:space="preserve">FACTURAS FEL
7FCF5B4 - 2540981368
</t>
  </si>
  <si>
    <t>PAGO DE SERVICIO DE ENERGÍA ELÉCTRICA PARA LAS OFICINAS DE LA SECRETARÍA PRESIDENCIAL DE LA MUJER, PERIODO 08/10/2022 AL 08/11/2022, CONTADOR: T29105.</t>
  </si>
  <si>
    <t>PAGO DE SERVICIO DE ENERGÍA ELÉCTRICA PARA LAS OFICINAS DE LA SECRETARÍA PRESIDENCIAL DE LA MUJER, PERIODO 20/09/2022 AL 21/10/2022, CONTADOR: W87126</t>
  </si>
  <si>
    <t>FACTURA FEL         CFEDF575 - 493308202</t>
  </si>
  <si>
    <t>RENOVACIÓN DE 139 LICENCIAS DE ANTIVIRUS PARA EQUIPO DE CÓMPUTO DE LA SECRETARÍA PRESIDENCIAL DE LA MUJER, ESET ENDPOINT PROTECTION, ADVANCED, + FILE SECURITY (ANTIVIRUS+ ANTISPYWARE,+DEVICE CONTROL+ANTISPAM +FIREWALL+CONTROL WEB) POR 1 AÑO PARA GOBIERNO CON EL CUAL SE BRINDARÁ PROTECCIÓN DE AMENAZAS A LOS EQUIPOS DE LA RED DE COMPUTADORAS DE LA SECRETARÍA PRESIDENCIAL DE LA MUJER, INCLUYE EQUIPOS DE SEDES DEPARTAMENTALES.</t>
  </si>
  <si>
    <t>158
DERECHOS DE BIENES TANGIBLES</t>
  </si>
  <si>
    <t>SEGA, S.A.</t>
  </si>
  <si>
    <t>FACTURA FEL 
0B86CD94- 1837058278</t>
  </si>
  <si>
    <t>ALIMENTACION PARA LAS REUNIONES DE ELECCION DE REPRESENTANTES DE ORGANIZACIONES DE MUJERES ANTE CODEDE, REALIZADO EN EL MUNICIPIO DE PUERTO BARRIOS, DEPARTAMENTO DE IZABAL, EL 1 DE OCTUBRE 2022</t>
  </si>
  <si>
    <t>INVERSIONES OLIVA Y OLIVA SOCIEDAD ANONIMA</t>
  </si>
  <si>
    <t>FACTURA FEL 
ED5967BB- 2446871334</t>
  </si>
  <si>
    <t>MOVIMIENTO FAMILIAR CRISTIANO</t>
  </si>
  <si>
    <t xml:space="preserve">FACTURAS FEL
784E969D- 3517074322
</t>
  </si>
  <si>
    <t>VALORES HOTELEROS S.A.</t>
  </si>
  <si>
    <t>LEONARDO ANTONIO DE LEON GARCIA</t>
  </si>
  <si>
    <t>FRANCO ORELLANA CECILIA BEATRIZ</t>
  </si>
  <si>
    <t>158                     DERECHOS INTANGIBLES</t>
  </si>
  <si>
    <t>TRANSACCIONES Y TRANSFERENCIAS S.A.</t>
  </si>
  <si>
    <t>CONTRATACION DEL SERVICIO DE CERTIFICACION DIGITAL PARA EMISION DE FIRMA ELECTRÓNICA AVANZADA, PARA FUNCIONARIO PÚBLICO, PARA 6 PERSONAS DE LA SECRETARÍA PRESIDENCIAL DE LA MUJER, CON LA FINALIDAD DE AUTENTICAR LA FIRMA EN LOS DOCUMENTOS DIGITALES QUE SE ENVIAN A OTRAS ENTIDADES, PERIODO DEL 17 DE OCTUBRE 2022 AL 16 DE OCTUBRE 2023</t>
  </si>
  <si>
    <t xml:space="preserve">FACTURAS FEL
C11E513B- 1584284955
</t>
  </si>
  <si>
    <t xml:space="preserve">FACTURAS FEL
AE062916- 3177333619
</t>
  </si>
  <si>
    <t>CAPPU, S.A.</t>
  </si>
  <si>
    <t>ALIMENTACION PARA REUNIONES DE ELECCIÓN DE REPRESENTANTES DE ORGANIZACIONES DE MUJERES ANTE CODEDE, REALIZADO EL 27 DE OCTUBRE 2022 EN EL MUNICIPIO Y DEPARTAMENTO DE CHIQUIMULA.</t>
  </si>
  <si>
    <t xml:space="preserve">FACTURAS FEL
F9631550- 805323460
</t>
  </si>
  <si>
    <t>299                          OTROS MATERIALES Y SUMINISTROS</t>
  </si>
  <si>
    <t>SERVICIO DE DESINFECCION PARA LA SECRETARIA PRESIDENCIAL DE LA MUJER PERIODO NOVIEMBRE 2022, REALIZADO EN LAS FECHAS 3, 5, 10, 12, 17, 19 24 Y 26 DE NOVIEMBRE 2022, SEGUN ACTA ADMINISTRATIVA 21-2022</t>
  </si>
  <si>
    <t>FACTURA FEL
4DD050E1- 877545166</t>
  </si>
  <si>
    <t>Servicio de producción de 1 pieza audiovisual para la socialización de avances interinstitucionales de acciones desde un abordaje integral a la situación de las mujeres en Guatemala, en el marco de la conmemoración del "Día Internacional de la Eliminación de la Violencia Contra la Mujer", para garantizar la adecuada difusión y socialización de las acciones gestionadas para la equidad entre hombres y mujeres, por la Secretaría Presidencial de la Mujer</t>
  </si>
  <si>
    <t>121
DIVULGACION E INFORMACION</t>
  </si>
  <si>
    <t>DE LEON CASTELLANOS JOSE MAGDIEL</t>
  </si>
  <si>
    <t>FACTURA FEL 
7EF76F1B- 3645457089</t>
  </si>
  <si>
    <t xml:space="preserve">	PAPELES COMERCIALES, S.A.</t>
  </si>
  <si>
    <t>COMPRA DE PAPEL BOND TAMAÑO CARTA Y OFICIO, PARA SUMINISTRAR A LAS DIFERENTES DIRECCIONES Y UNIDADES QUE CONFORMAN LA SECRETARÍA PRESIDENCIAL DE LA MUJER, DE INSUMOS NECESARIOS PARA SU FUNCIONAMIENTO Y REALIZACIÓN DE LAS ACTIVIDADES.</t>
  </si>
  <si>
    <t>241                             PAPEL DE ESCRITORIO</t>
  </si>
  <si>
    <t xml:space="preserve">FACTURAS FEL
DAA83D16- 1666794098
</t>
  </si>
  <si>
    <t>67809*685</t>
  </si>
  <si>
    <t>MURALLES COSENZA DE HERRERA, KARLA PRISCILA</t>
  </si>
  <si>
    <t xml:space="preserve">SERVICIO DE IMPRESIÓN DE INVITACIONES TAMAÑO 12.5X16.5 CMS, MATERIAL OPALINA CON EL ESCUDO NACIONAL EN FOIL DORADO CON SOBRES, UTILIZADOS EN LA ACTIVIDAD DEL 25/11/2022, EN CONMEMORACION DEL DIA INTERNACIONAL DE LA ELIMINACION DE LA VIOLENCIA CONTRA LA MUJER.	</t>
  </si>
  <si>
    <t>122                     IMPRESIÓN, ENCUADERNACIÓN Y REPRODUCCION</t>
  </si>
  <si>
    <t xml:space="preserve">FACTURAS FEL
AE062916- 3177333619
</t>
  </si>
  <si>
    <t xml:space="preserve">	ADQUISICION DE CUPONES CANJEABLES POR COMBUSTIBLE PARA LA FLOTILLA DE VEHÍCULOS PROPIEDAD DE LA SECRETARIA PRESIDENCIAL DE LA MUJER</t>
  </si>
  <si>
    <t>UNO GUATEMALA, S.A.</t>
  </si>
  <si>
    <t xml:space="preserve">	321052</t>
  </si>
  <si>
    <t xml:space="preserve">262              COMBUSTIBLES Y LUBRICANTES
</t>
  </si>
  <si>
    <t xml:space="preserve">FACTURA FEL     CCCE20EA- 2487045089              </t>
  </si>
  <si>
    <t xml:space="preserve">FACTURA FEL           20AD2B9C - 204557449 </t>
  </si>
  <si>
    <t>OSORIO LOPEZ, ANTHONY ALFONSO</t>
  </si>
  <si>
    <t xml:space="preserve">	104876840</t>
  </si>
  <si>
    <t>ALIMENTACION PARA REUNIONES DE ELECCIÓN DE REPRESENTANTES DE ORGANIZACIONES DE MUJERES ANTE CODEDE, REALIZADO EL 7 DE OCTUBRE 2022 EN EL MUNICIPIO Y DEPARTAMENTO DE CHIMALTENANGO.</t>
  </si>
  <si>
    <t>FACTURA FEL     477A443D- 1900301926</t>
  </si>
  <si>
    <t>Mes de Actualización: Noviembre 2022</t>
  </si>
  <si>
    <t>Mes de Actualización:  Noviembre  2022</t>
  </si>
  <si>
    <t>SERVICIO DE TELEFONÍA FIJA E INTESERVICIO DE TELEFONÍA FIJA PARA EL PERSONAL DE LAS DIFERENTES DIRECCIONES DE LA SECRETARÍA PRESIDENCIAL DE LA MUJER, PERIODO DEL 02/10/2022 AL 01/11/2022, NUMERO 2207-9400.</t>
  </si>
  <si>
    <t xml:space="preserve">FACTURA FEL             FF2C22F5-2853455626  E370C6D7 - 2514306449    DBE01B78 - 1024411936        </t>
  </si>
  <si>
    <t xml:space="preserve">FACTURA FEL           F8365665 - 1539261469                                                                                                                                                                                                                                                                                                                                                         </t>
  </si>
  <si>
    <t>PAGO DE SERVICIO DE ENERGÍA ELÉCTRICA PARA LAS OFICINAS DE LA SECRETARÍA PRESIDENCIAL DE LA MUJER, PERIODO  08/10/2022 AL 08/11/2022, CONTADOR: T29105.</t>
  </si>
  <si>
    <t>SERVICIO DE ENERGIA ELECTRICA EN LAS INSTALACIONES DE LA SECRETARIA PRESIDENCIAL DE LA MUJER, PERIODO DEL 08/10/2022 AL 08/11/2022 CONTADOR S63158.</t>
  </si>
  <si>
    <t>SERVICIO DE ENLACE DE INTERNET CORPORATIVO DE 80 MBS PARA LA SECRETARÍA PRESIDENCIAL DE LA MUJER, DEL MES DE NOVIEMBRE  2022</t>
  </si>
  <si>
    <t>SERVICIO DE EXTRACCIÓN DE BASURA, EN LAS INSTALACIONES  DE LA SECRETARÍA PRESIDENCIAL DE LA MUJER,  CORRESPONDIENTE A  NOVIEMBRE  2022</t>
  </si>
  <si>
    <t>SERVICIO DE TELEFONÍA E INTERNET MÓVIL (30 LÍNEAS TELEFÓNICAS), PARA USO DEL PERSONAL DE LA SECRETARÍA PRESIDENCIAL DE LA MUJER, CORRESPONDENTE AL PERIODO OCTUBRE 2022.</t>
  </si>
  <si>
    <t>SERVICIO DE AGUA POTABLE PARA PROVEER AL PERSONAL DE LA SECRETARÍA PRESIDENCIAL DE LA MUJER, PERÍODO DEL 18/09/2022 AL 17/10/2022.</t>
  </si>
  <si>
    <t>SERVICIO DE TELEFONÍA FIJA PARA PROVEER AL PERSONAL DE LAS DIFERENTES DIRECCIONES DE LA SECRETARÍA PRESIDENCIAL DE LA MUJER, PERIODO 02/10/2022 AL 01/11/2022, NUMERO 2230-0977; 2230-0982; 2230-0981.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</si>
</sst>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s>
  <fonts count="3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2"/>
      <color rgb="FF000000"/>
      <name val="Arial"/>
      <family val="2"/>
    </font>
    <font>
      <b/>
      <sz val="14"/>
      <name val="Calibri"/>
      <family val="2"/>
      <scheme val="minor"/>
    </font>
    <font>
      <sz val="10"/>
      <color theme="1"/>
      <name val="Calibri"/>
      <family val="2"/>
      <scheme val="minor"/>
    </font>
    <font>
      <b/>
      <sz val="25"/>
      <name val="Calibri"/>
      <family val="2"/>
      <scheme val="minor"/>
    </font>
    <font>
      <sz val="11"/>
      <color rgb="FF000000"/>
      <name val="Calibri"/>
      <family val="2"/>
      <scheme val="minor"/>
    </font>
    <font>
      <b/>
      <sz val="18"/>
      <color theme="1"/>
      <name val="Calibri"/>
      <family val="2"/>
      <scheme val="minor"/>
    </font>
    <font>
      <sz val="18"/>
      <color theme="1"/>
      <name val="Calibri"/>
      <family val="2"/>
      <scheme val="minor"/>
    </font>
    <font>
      <b/>
      <sz val="10"/>
      <name val="Calibri"/>
      <family val="2"/>
      <scheme val="minor"/>
    </font>
    <font>
      <b/>
      <sz val="10"/>
      <color rgb="FF000000"/>
      <name val="Calibri"/>
      <family val="2"/>
      <scheme val="minor"/>
    </font>
    <font>
      <b/>
      <sz val="9"/>
      <name val="Calibri"/>
      <family val="2"/>
      <scheme val="minor"/>
    </font>
    <font>
      <sz val="10"/>
      <name val="Calibri"/>
      <family val="2"/>
      <scheme val="minor"/>
    </font>
    <font>
      <b/>
      <sz val="9"/>
      <name val="Arial"/>
      <family val="2"/>
    </font>
    <font>
      <b/>
      <sz val="9"/>
      <color theme="1"/>
      <name val="Calibri"/>
      <family val="2"/>
      <scheme val="minor"/>
    </font>
    <font>
      <sz val="9"/>
      <color theme="1"/>
      <name val="Calibri"/>
      <family val="2"/>
      <scheme val="minor"/>
    </font>
    <font>
      <b/>
      <sz val="9"/>
      <name val="Segoe UI"/>
      <family val="2"/>
    </font>
    <font>
      <b/>
      <sz val="9"/>
      <color rgb="FF000000"/>
      <name val="Verdana"/>
      <family val="2"/>
    </font>
    <font>
      <b/>
      <sz val="9"/>
      <name val="Calibri"/>
      <family val="2"/>
    </font>
    <font>
      <b/>
      <sz val="8"/>
      <color rgb="FF000000"/>
      <name val="Verdana"/>
      <family val="2"/>
    </font>
    <font>
      <sz val="8"/>
      <color rgb="FF000000"/>
      <name val="Verdana"/>
      <family val="2"/>
    </font>
  </fonts>
  <fills count="7">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FFFF00"/>
        <bgColor indexed="64"/>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thin">
        <color indexed="64"/>
      </left>
      <right/>
      <top style="medium">
        <color indexed="64"/>
      </top>
      <bottom/>
      <diagonal/>
    </border>
    <border>
      <left/>
      <right style="thin">
        <color auto="1"/>
      </right>
      <top style="medium">
        <color auto="1"/>
      </top>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medium">
        <color auto="1"/>
      </top>
      <bottom/>
      <diagonal/>
    </border>
    <border>
      <left style="medium">
        <color indexed="64"/>
      </left>
      <right style="medium">
        <color indexed="64"/>
      </right>
      <top style="medium">
        <color indexed="64"/>
      </top>
      <bottom/>
      <diagonal/>
    </border>
    <border>
      <left style="medium">
        <color auto="1"/>
      </left>
      <right style="medium">
        <color indexed="64"/>
      </right>
      <top/>
      <bottom/>
      <diagonal/>
    </border>
    <border>
      <left/>
      <right/>
      <top style="medium">
        <color auto="1"/>
      </top>
      <bottom style="medium">
        <color auto="1"/>
      </bottom>
      <diagonal/>
    </border>
    <border>
      <left style="thin">
        <color auto="1"/>
      </left>
      <right/>
      <top style="thin">
        <color auto="1"/>
      </top>
      <bottom style="medium">
        <color auto="1"/>
      </bottom>
      <diagonal/>
    </border>
    <border>
      <left style="medium">
        <color indexed="64"/>
      </left>
      <right/>
      <top style="medium">
        <color indexed="64"/>
      </top>
      <bottom style="medium">
        <color indexed="64"/>
      </bottom>
      <diagonal/>
    </border>
    <border>
      <left/>
      <right/>
      <top style="medium">
        <color auto="1"/>
      </top>
      <bottom style="thin">
        <color auto="1"/>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706">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0"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1"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39" xfId="0" applyBorder="1"/>
    <xf numFmtId="0" fontId="14" fillId="0" borderId="0" xfId="0" applyFont="1"/>
    <xf numFmtId="0" fontId="16" fillId="0" borderId="0" xfId="0" applyFont="1"/>
    <xf numFmtId="0" fontId="14" fillId="0" borderId="39" xfId="0" applyFont="1" applyBorder="1"/>
    <xf numFmtId="0" fontId="19" fillId="0" borderId="0" xfId="0" applyFont="1"/>
    <xf numFmtId="0" fontId="17" fillId="0" borderId="0" xfId="0" applyFont="1"/>
    <xf numFmtId="0" fontId="17" fillId="0" borderId="39"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2" fillId="0" borderId="1" xfId="3" applyNumberFormat="1" applyFont="1" applyFill="1" applyBorder="1" applyAlignment="1">
      <alignment horizontal="righ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165" fontId="0" fillId="0" borderId="2" xfId="2"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0" fontId="15" fillId="3" borderId="4" xfId="0" applyFont="1" applyFill="1" applyBorder="1" applyAlignment="1">
      <alignment horizontal="center"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0" applyFont="1" applyFill="1" applyBorder="1" applyAlignment="1">
      <alignment horizontal="left" vertical="center"/>
    </xf>
    <xf numFmtId="0" fontId="15" fillId="5" borderId="47" xfId="0" applyFont="1" applyFill="1" applyBorder="1" applyAlignment="1">
      <alignment horizontal="center" vertical="center"/>
    </xf>
    <xf numFmtId="0" fontId="14" fillId="5" borderId="0" xfId="0" applyFont="1" applyFill="1"/>
    <xf numFmtId="165" fontId="22" fillId="0" borderId="1" xfId="3" applyNumberFormat="1" applyFont="1" applyFill="1" applyBorder="1" applyAlignment="1">
      <alignment horizontal="center" vertical="center"/>
    </xf>
    <xf numFmtId="0" fontId="22"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0" xfId="0" applyFont="1" applyAlignment="1">
      <alignment wrapText="1"/>
    </xf>
    <xf numFmtId="0" fontId="14" fillId="0" borderId="0" xfId="0" applyFont="1" applyAlignment="1">
      <alignment vertical="center"/>
    </xf>
    <xf numFmtId="0" fontId="1" fillId="0" borderId="0" xfId="0" applyFont="1" applyAlignment="1">
      <alignment horizontal="left" vertical="center" wrapText="1"/>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0" fontId="22" fillId="0" borderId="1" xfId="0" applyFont="1" applyFill="1" applyBorder="1" applyAlignment="1">
      <alignment horizontal="center" vertical="center"/>
    </xf>
    <xf numFmtId="0" fontId="15" fillId="0" borderId="19" xfId="0" applyFont="1" applyBorder="1" applyAlignment="1">
      <alignment horizontal="center" vertical="center" wrapText="1"/>
    </xf>
    <xf numFmtId="0" fontId="4" fillId="4" borderId="1" xfId="0" applyFont="1" applyFill="1" applyBorder="1" applyAlignment="1">
      <alignment horizontal="center" vertical="center" wrapText="1"/>
    </xf>
    <xf numFmtId="0" fontId="0" fillId="0" borderId="40" xfId="0" applyBorder="1" applyAlignment="1">
      <alignment horizontal="center"/>
    </xf>
    <xf numFmtId="0" fontId="16" fillId="0" borderId="40" xfId="0" applyFont="1" applyBorder="1" applyAlignment="1">
      <alignment horizontal="center"/>
    </xf>
    <xf numFmtId="0" fontId="15" fillId="0" borderId="42" xfId="0" applyFont="1" applyBorder="1" applyAlignment="1">
      <alignment horizontal="center"/>
    </xf>
    <xf numFmtId="0" fontId="0" fillId="0" borderId="0" xfId="0" applyAlignment="1">
      <alignment horizontal="center"/>
    </xf>
    <xf numFmtId="0" fontId="14" fillId="6" borderId="0" xfId="0" applyFont="1" applyFill="1"/>
    <xf numFmtId="0" fontId="14" fillId="6" borderId="0" xfId="0" applyFont="1" applyFill="1" applyAlignment="1">
      <alignment vertical="top"/>
    </xf>
    <xf numFmtId="0" fontId="14" fillId="6" borderId="28" xfId="0" applyFont="1" applyFill="1" applyBorder="1"/>
    <xf numFmtId="0" fontId="14" fillId="6" borderId="0" xfId="0" applyFont="1" applyFill="1" applyBorder="1"/>
    <xf numFmtId="0" fontId="14" fillId="0" borderId="0" xfId="0" applyFont="1" applyFill="1" applyAlignment="1">
      <alignment wrapText="1"/>
    </xf>
    <xf numFmtId="0" fontId="0" fillId="0" borderId="0" xfId="0" applyAlignment="1">
      <alignment wrapText="1"/>
    </xf>
    <xf numFmtId="165" fontId="14" fillId="0" borderId="0" xfId="0" applyNumberFormat="1" applyFont="1" applyFill="1"/>
    <xf numFmtId="0" fontId="0" fillId="6" borderId="0" xfId="0" applyFill="1"/>
    <xf numFmtId="0" fontId="16" fillId="0" borderId="1" xfId="0" applyFont="1" applyFill="1" applyBorder="1" applyAlignment="1">
      <alignment vertical="center" wrapText="1"/>
    </xf>
    <xf numFmtId="165" fontId="16" fillId="0" borderId="1" xfId="0" applyNumberFormat="1" applyFont="1" applyFill="1" applyBorder="1" applyAlignment="1">
      <alignment vertical="center"/>
    </xf>
    <xf numFmtId="165" fontId="14" fillId="0" borderId="1" xfId="0" applyNumberFormat="1" applyFont="1" applyFill="1" applyBorder="1" applyAlignment="1">
      <alignment vertical="center"/>
    </xf>
    <xf numFmtId="0" fontId="16" fillId="0" borderId="1" xfId="0" applyFont="1" applyFill="1" applyBorder="1" applyAlignment="1">
      <alignment vertical="center"/>
    </xf>
    <xf numFmtId="14" fontId="14" fillId="0" borderId="1" xfId="0" applyNumberFormat="1" applyFont="1" applyFill="1" applyBorder="1" applyAlignment="1">
      <alignment horizontal="left" vertical="center"/>
    </xf>
    <xf numFmtId="0" fontId="16" fillId="0" borderId="40" xfId="0" applyFont="1" applyFill="1" applyBorder="1"/>
    <xf numFmtId="0" fontId="21" fillId="0" borderId="40" xfId="0" applyFont="1" applyFill="1" applyBorder="1"/>
    <xf numFmtId="0" fontId="21" fillId="0" borderId="0" xfId="0" applyFont="1" applyFill="1"/>
    <xf numFmtId="0" fontId="9" fillId="0" borderId="0" xfId="0" applyFont="1" applyFill="1" applyAlignment="1">
      <alignment horizontal="center"/>
    </xf>
    <xf numFmtId="0" fontId="9" fillId="0" borderId="0" xfId="0" applyFont="1" applyFill="1" applyAlignment="1"/>
    <xf numFmtId="0" fontId="0" fillId="0" borderId="12" xfId="0" applyFont="1" applyFill="1" applyBorder="1" applyAlignment="1">
      <alignment vertical="center" wrapText="1"/>
    </xf>
    <xf numFmtId="0" fontId="0" fillId="0" borderId="1" xfId="0" applyFont="1" applyFill="1" applyBorder="1" applyAlignment="1">
      <alignment vertical="center" wrapText="1"/>
    </xf>
    <xf numFmtId="0" fontId="0" fillId="0" borderId="13" xfId="0" applyFont="1" applyFill="1" applyBorder="1" applyAlignment="1">
      <alignment vertical="center" wrapText="1"/>
    </xf>
    <xf numFmtId="0" fontId="0" fillId="0" borderId="24" xfId="0" applyFont="1" applyFill="1" applyBorder="1" applyAlignment="1">
      <alignment vertical="center" wrapText="1"/>
    </xf>
    <xf numFmtId="0" fontId="0" fillId="0" borderId="6" xfId="0" applyFont="1" applyFill="1" applyBorder="1" applyAlignment="1">
      <alignment vertical="center" wrapText="1"/>
    </xf>
    <xf numFmtId="0" fontId="0" fillId="0" borderId="25" xfId="0" applyFont="1" applyFill="1" applyBorder="1" applyAlignment="1">
      <alignment vertical="center" wrapText="1"/>
    </xf>
    <xf numFmtId="0" fontId="0" fillId="0" borderId="14" xfId="0" applyFont="1" applyFill="1" applyBorder="1" applyAlignment="1">
      <alignment vertical="center" wrapText="1"/>
    </xf>
    <xf numFmtId="0" fontId="0" fillId="0" borderId="15" xfId="0" applyFont="1" applyFill="1" applyBorder="1" applyAlignment="1">
      <alignment vertical="center" wrapText="1"/>
    </xf>
    <xf numFmtId="0" fontId="0" fillId="0" borderId="16" xfId="0" applyFont="1" applyFill="1" applyBorder="1" applyAlignment="1">
      <alignment vertical="center" wrapText="1"/>
    </xf>
    <xf numFmtId="0" fontId="0" fillId="0" borderId="51" xfId="0" applyFill="1" applyBorder="1" applyAlignment="1">
      <alignment wrapText="1"/>
    </xf>
    <xf numFmtId="0" fontId="0" fillId="0" borderId="52" xfId="0" applyFill="1" applyBorder="1" applyAlignment="1">
      <alignment wrapText="1"/>
    </xf>
    <xf numFmtId="0" fontId="0" fillId="0" borderId="53" xfId="0" applyFill="1" applyBorder="1" applyAlignment="1">
      <alignment wrapText="1"/>
    </xf>
    <xf numFmtId="0" fontId="0" fillId="0" borderId="47" xfId="0" applyFill="1" applyBorder="1" applyAlignment="1">
      <alignment wrapText="1"/>
    </xf>
    <xf numFmtId="0" fontId="0" fillId="0" borderId="0" xfId="0" applyFill="1" applyBorder="1" applyAlignment="1">
      <alignment wrapText="1"/>
    </xf>
    <xf numFmtId="0" fontId="0" fillId="0" borderId="48" xfId="0" applyFill="1" applyBorder="1" applyAlignment="1">
      <alignment wrapText="1"/>
    </xf>
    <xf numFmtId="0" fontId="16" fillId="0" borderId="47" xfId="0" applyFont="1" applyFill="1" applyBorder="1"/>
    <xf numFmtId="0" fontId="0" fillId="0" borderId="0" xfId="0" applyFont="1" applyFill="1" applyAlignment="1"/>
    <xf numFmtId="0" fontId="0" fillId="0" borderId="49" xfId="0" applyFill="1" applyBorder="1"/>
    <xf numFmtId="0" fontId="0" fillId="0" borderId="8" xfId="0" applyFill="1" applyBorder="1"/>
    <xf numFmtId="0" fontId="0" fillId="0" borderId="50" xfId="0" applyFill="1" applyBorder="1"/>
    <xf numFmtId="0" fontId="0" fillId="0" borderId="0" xfId="0" applyFill="1" applyAlignment="1">
      <alignment wrapText="1"/>
    </xf>
    <xf numFmtId="165" fontId="22" fillId="0" borderId="1" xfId="3" applyNumberFormat="1"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center" vertical="center"/>
    </xf>
    <xf numFmtId="165" fontId="13" fillId="5" borderId="5" xfId="0" applyNumberFormat="1" applyFont="1" applyFill="1" applyBorder="1" applyAlignment="1">
      <alignment vertical="center"/>
    </xf>
    <xf numFmtId="0" fontId="24" fillId="0" borderId="1" xfId="0" applyFont="1" applyBorder="1" applyAlignment="1">
      <alignment vertical="center" wrapText="1"/>
    </xf>
    <xf numFmtId="0" fontId="24" fillId="0" borderId="1" xfId="0" applyFont="1" applyBorder="1" applyAlignment="1">
      <alignment horizontal="justify" vertical="center" wrapText="1"/>
    </xf>
    <xf numFmtId="0" fontId="24" fillId="0" borderId="1" xfId="0" applyFont="1" applyBorder="1" applyAlignment="1">
      <alignment horizontal="center" vertical="center" wrapText="1"/>
    </xf>
    <xf numFmtId="8" fontId="24" fillId="0" borderId="1" xfId="0" applyNumberFormat="1" applyFont="1" applyBorder="1" applyAlignment="1">
      <alignment vertical="center"/>
    </xf>
    <xf numFmtId="0" fontId="9" fillId="0" borderId="12" xfId="0" applyFont="1" applyBorder="1" applyAlignment="1">
      <alignment horizontal="center" vertical="center" wrapText="1"/>
    </xf>
    <xf numFmtId="0" fontId="9" fillId="0" borderId="49" xfId="0" applyFont="1" applyBorder="1"/>
    <xf numFmtId="0" fontId="9" fillId="0" borderId="50" xfId="0" applyFont="1" applyBorder="1"/>
    <xf numFmtId="0" fontId="25" fillId="0" borderId="8" xfId="0" applyFont="1" applyBorder="1" applyAlignment="1">
      <alignment horizontal="right"/>
    </xf>
    <xf numFmtId="0" fontId="26" fillId="0" borderId="8" xfId="0" applyFont="1" applyBorder="1"/>
    <xf numFmtId="0" fontId="15" fillId="0" borderId="40" xfId="0" applyFont="1" applyBorder="1" applyAlignment="1">
      <alignment horizontal="center"/>
    </xf>
    <xf numFmtId="166" fontId="14" fillId="5" borderId="0" xfId="3" applyFont="1" applyFill="1" applyBorder="1" applyAlignment="1">
      <alignment wrapText="1"/>
    </xf>
    <xf numFmtId="0" fontId="0" fillId="5" borderId="48" xfId="0" applyFill="1" applyBorder="1"/>
    <xf numFmtId="0" fontId="14" fillId="5" borderId="2" xfId="0" applyFont="1" applyFill="1" applyBorder="1" applyAlignment="1">
      <alignment horizontal="justify" vertical="center" wrapText="1"/>
    </xf>
    <xf numFmtId="0" fontId="0" fillId="5" borderId="2" xfId="0" applyFont="1" applyFill="1" applyBorder="1" applyAlignment="1">
      <alignment horizontal="justify" vertical="center" wrapText="1"/>
    </xf>
    <xf numFmtId="14" fontId="22" fillId="5" borderId="1" xfId="0" applyNumberFormat="1" applyFont="1" applyFill="1" applyBorder="1" applyAlignment="1">
      <alignment horizontal="center" vertical="center"/>
    </xf>
    <xf numFmtId="0" fontId="22" fillId="5" borderId="1" xfId="0" applyFont="1" applyFill="1" applyBorder="1" applyAlignment="1">
      <alignment horizontal="center" vertical="center"/>
    </xf>
    <xf numFmtId="0" fontId="24" fillId="0" borderId="1" xfId="0" applyFont="1" applyBorder="1" applyAlignment="1">
      <alignment horizontal="left" vertical="center" wrapText="1"/>
    </xf>
    <xf numFmtId="0" fontId="0" fillId="5" borderId="2" xfId="0" applyFont="1" applyFill="1" applyBorder="1" applyAlignment="1">
      <alignment horizontal="left" vertical="center" wrapText="1"/>
    </xf>
    <xf numFmtId="0" fontId="0" fillId="0" borderId="28" xfId="0" applyBorder="1"/>
    <xf numFmtId="0" fontId="14" fillId="5" borderId="15" xfId="0" applyFont="1" applyFill="1" applyBorder="1" applyAlignment="1">
      <alignment vertical="center"/>
    </xf>
    <xf numFmtId="0" fontId="16" fillId="5" borderId="15" xfId="0" applyFont="1" applyFill="1" applyBorder="1" applyAlignment="1">
      <alignment horizontal="left" vertical="center"/>
    </xf>
    <xf numFmtId="0" fontId="4" fillId="5" borderId="16" xfId="0" applyFont="1" applyFill="1" applyBorder="1" applyAlignment="1">
      <alignment horizontal="left" vertical="center"/>
    </xf>
    <xf numFmtId="0" fontId="22" fillId="5" borderId="1" xfId="0" applyFont="1" applyFill="1" applyBorder="1" applyAlignment="1">
      <alignment horizontal="justify" vertical="center" wrapText="1"/>
    </xf>
    <xf numFmtId="165" fontId="22" fillId="5" borderId="1" xfId="3" applyNumberFormat="1" applyFont="1" applyFill="1" applyBorder="1" applyAlignment="1">
      <alignment horizontal="right" vertical="center"/>
    </xf>
    <xf numFmtId="0" fontId="4" fillId="5" borderId="25" xfId="0" applyFont="1" applyFill="1" applyBorder="1" applyAlignment="1">
      <alignment vertical="center"/>
    </xf>
    <xf numFmtId="0" fontId="14" fillId="5" borderId="0" xfId="0" applyFont="1" applyFill="1" applyBorder="1"/>
    <xf numFmtId="0" fontId="13" fillId="5" borderId="60" xfId="0" applyFont="1" applyFill="1" applyBorder="1" applyAlignment="1">
      <alignment horizontal="center" vertical="center"/>
    </xf>
    <xf numFmtId="0" fontId="14" fillId="5" borderId="60" xfId="0" applyFont="1" applyFill="1" applyBorder="1"/>
    <xf numFmtId="0" fontId="14" fillId="5" borderId="59" xfId="0" applyFont="1" applyFill="1" applyBorder="1"/>
    <xf numFmtId="0" fontId="14" fillId="5" borderId="32" xfId="0" applyFont="1" applyFill="1" applyBorder="1"/>
    <xf numFmtId="0" fontId="14" fillId="5" borderId="0" xfId="0" applyFont="1" applyFill="1" applyAlignment="1">
      <alignment vertical="top"/>
    </xf>
    <xf numFmtId="165" fontId="15" fillId="5" borderId="5" xfId="0" applyNumberFormat="1" applyFont="1" applyFill="1" applyBorder="1" applyAlignment="1">
      <alignment vertical="center"/>
    </xf>
    <xf numFmtId="0" fontId="2" fillId="0" borderId="0" xfId="0" applyFont="1" applyFill="1" applyBorder="1" applyAlignment="1">
      <alignment horizontal="center" vertical="center"/>
    </xf>
    <xf numFmtId="0" fontId="14" fillId="5" borderId="0" xfId="0" applyFont="1" applyFill="1" applyAlignment="1">
      <alignment horizontal="center" vertical="center"/>
    </xf>
    <xf numFmtId="0" fontId="14" fillId="0" borderId="0" xfId="0" applyFont="1" applyAlignment="1">
      <alignment horizontal="center" vertical="center"/>
    </xf>
    <xf numFmtId="14" fontId="4" fillId="5" borderId="13" xfId="0" applyNumberFormat="1" applyFont="1" applyFill="1" applyBorder="1" applyAlignment="1">
      <alignment horizontal="left" vertical="center"/>
    </xf>
    <xf numFmtId="0" fontId="0" fillId="5" borderId="16" xfId="0" applyFill="1" applyBorder="1" applyAlignment="1">
      <alignment vertical="center"/>
    </xf>
    <xf numFmtId="49" fontId="4" fillId="5" borderId="11" xfId="0" applyNumberFormat="1" applyFont="1" applyFill="1" applyBorder="1" applyAlignment="1">
      <alignment horizontal="left" vertical="center" wrapText="1"/>
    </xf>
    <xf numFmtId="49" fontId="4" fillId="5" borderId="11" xfId="0" applyNumberFormat="1" applyFont="1" applyFill="1" applyBorder="1" applyAlignment="1">
      <alignment horizontal="justify" vertical="center" wrapText="1"/>
    </xf>
    <xf numFmtId="14" fontId="4" fillId="5" borderId="13" xfId="0" applyNumberFormat="1" applyFont="1" applyFill="1" applyBorder="1" applyAlignment="1">
      <alignment vertical="center"/>
    </xf>
    <xf numFmtId="0" fontId="4" fillId="5" borderId="11" xfId="0" applyFont="1" applyFill="1" applyBorder="1" applyAlignment="1">
      <alignment vertical="center" wrapText="1"/>
    </xf>
    <xf numFmtId="14" fontId="4" fillId="5" borderId="18" xfId="0" applyNumberFormat="1" applyFont="1" applyFill="1" applyBorder="1" applyAlignment="1">
      <alignment horizontal="left" vertical="center"/>
    </xf>
    <xf numFmtId="0" fontId="4" fillId="5" borderId="13" xfId="0" applyFont="1" applyFill="1" applyBorder="1" applyAlignment="1">
      <alignment horizontal="left" vertical="center"/>
    </xf>
    <xf numFmtId="49" fontId="4" fillId="5" borderId="18" xfId="0" applyNumberFormat="1" applyFont="1" applyFill="1" applyBorder="1" applyAlignment="1">
      <alignment horizontal="left" vertical="center" wrapText="1"/>
    </xf>
    <xf numFmtId="0" fontId="14" fillId="5" borderId="47" xfId="0" applyFont="1" applyFill="1" applyBorder="1"/>
    <xf numFmtId="14" fontId="4" fillId="5" borderId="42" xfId="0" applyNumberFormat="1" applyFont="1" applyFill="1" applyBorder="1" applyAlignment="1">
      <alignment horizontal="left" vertical="center"/>
    </xf>
    <xf numFmtId="0" fontId="0" fillId="5" borderId="62" xfId="0" applyFill="1" applyBorder="1" applyAlignment="1">
      <alignment vertical="center"/>
    </xf>
    <xf numFmtId="14" fontId="32" fillId="5" borderId="13" xfId="0" applyNumberFormat="1" applyFont="1" applyFill="1" applyBorder="1" applyAlignment="1">
      <alignment horizontal="left" vertical="center"/>
    </xf>
    <xf numFmtId="0" fontId="32" fillId="5" borderId="16" xfId="0" applyFont="1" applyFill="1" applyBorder="1" applyAlignment="1">
      <alignment horizontal="left" vertical="center"/>
    </xf>
    <xf numFmtId="49" fontId="32" fillId="5" borderId="11" xfId="0" applyNumberFormat="1" applyFont="1" applyFill="1" applyBorder="1" applyAlignment="1">
      <alignment horizontal="left" vertical="center" wrapText="1"/>
    </xf>
    <xf numFmtId="0" fontId="32" fillId="5" borderId="13" xfId="0" applyFont="1" applyFill="1" applyBorder="1" applyAlignment="1">
      <alignment horizontal="left" vertical="center"/>
    </xf>
    <xf numFmtId="0" fontId="32" fillId="5" borderId="25" xfId="0" applyFont="1" applyFill="1" applyBorder="1" applyAlignment="1">
      <alignment horizontal="left" vertical="center"/>
    </xf>
    <xf numFmtId="14" fontId="32" fillId="5" borderId="18" xfId="0" applyNumberFormat="1" applyFont="1" applyFill="1" applyBorder="1" applyAlignment="1">
      <alignment horizontal="left" vertical="center"/>
    </xf>
    <xf numFmtId="0" fontId="33" fillId="5" borderId="16" xfId="0" applyFont="1" applyFill="1" applyBorder="1" applyAlignment="1">
      <alignment vertical="center"/>
    </xf>
    <xf numFmtId="0" fontId="32" fillId="5" borderId="37" xfId="0" applyFont="1" applyFill="1" applyBorder="1" applyAlignment="1">
      <alignment vertical="center" wrapText="1"/>
    </xf>
    <xf numFmtId="0" fontId="32" fillId="5" borderId="35" xfId="0" applyFont="1" applyFill="1" applyBorder="1" applyAlignment="1">
      <alignment vertical="center"/>
    </xf>
    <xf numFmtId="0" fontId="14" fillId="5" borderId="10" xfId="0" applyFont="1" applyFill="1" applyBorder="1" applyAlignment="1">
      <alignment vertical="center" wrapText="1"/>
    </xf>
    <xf numFmtId="0" fontId="29" fillId="5" borderId="10" xfId="0" applyFont="1" applyFill="1" applyBorder="1" applyAlignment="1">
      <alignment horizontal="center" vertical="center" wrapText="1"/>
    </xf>
    <xf numFmtId="0" fontId="14" fillId="5" borderId="10" xfId="0" applyFont="1" applyFill="1" applyBorder="1" applyAlignment="1">
      <alignment vertical="center"/>
    </xf>
    <xf numFmtId="0" fontId="16" fillId="5" borderId="10" xfId="0" applyFont="1" applyFill="1" applyBorder="1" applyAlignment="1">
      <alignment horizontal="left" vertical="center"/>
    </xf>
    <xf numFmtId="0" fontId="14" fillId="5" borderId="1" xfId="0" applyFont="1" applyFill="1" applyBorder="1" applyAlignment="1">
      <alignment vertical="center" wrapText="1"/>
    </xf>
    <xf numFmtId="0" fontId="14" fillId="5" borderId="1" xfId="0" applyFont="1" applyFill="1" applyBorder="1" applyAlignment="1">
      <alignment vertical="center"/>
    </xf>
    <xf numFmtId="0" fontId="31" fillId="5" borderId="1" xfId="0" applyFont="1" applyFill="1" applyBorder="1" applyAlignment="1">
      <alignment horizontal="justify" vertical="justify"/>
    </xf>
    <xf numFmtId="0" fontId="14" fillId="5" borderId="10"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29" fillId="5" borderId="13" xfId="0" applyFont="1" applyFill="1" applyBorder="1" applyAlignment="1">
      <alignment horizontal="justify" vertical="top" wrapText="1"/>
    </xf>
    <xf numFmtId="0" fontId="29" fillId="5" borderId="10" xfId="0" applyFont="1" applyFill="1" applyBorder="1" applyAlignment="1">
      <alignment horizontal="center" vertical="top" wrapText="1"/>
    </xf>
    <xf numFmtId="0" fontId="16" fillId="5" borderId="19" xfId="0" applyFont="1" applyFill="1" applyBorder="1" applyAlignment="1">
      <alignment horizontal="left" vertical="center"/>
    </xf>
    <xf numFmtId="0" fontId="16" fillId="5" borderId="1" xfId="0" applyFont="1" applyFill="1" applyBorder="1" applyAlignment="1">
      <alignment horizontal="left" vertical="center"/>
    </xf>
    <xf numFmtId="0" fontId="14" fillId="5" borderId="6" xfId="0" applyFont="1" applyFill="1" applyBorder="1" applyAlignment="1">
      <alignment vertical="center" wrapText="1"/>
    </xf>
    <xf numFmtId="0" fontId="16" fillId="5" borderId="7" xfId="0" applyFont="1" applyFill="1" applyBorder="1" applyAlignment="1">
      <alignment horizontal="left" vertical="center"/>
    </xf>
    <xf numFmtId="0" fontId="14" fillId="5" borderId="29" xfId="0" applyFont="1" applyFill="1" applyBorder="1" applyAlignment="1">
      <alignment vertical="center" wrapText="1"/>
    </xf>
    <xf numFmtId="0" fontId="14" fillId="5" borderId="21" xfId="0" applyFont="1" applyFill="1" applyBorder="1" applyAlignment="1">
      <alignment vertical="center"/>
    </xf>
    <xf numFmtId="0" fontId="16" fillId="5" borderId="21" xfId="0" applyFont="1" applyFill="1" applyBorder="1" applyAlignment="1">
      <alignment horizontal="left" vertical="center"/>
    </xf>
    <xf numFmtId="0" fontId="27" fillId="5" borderId="10" xfId="0" applyFont="1" applyFill="1" applyBorder="1" applyAlignment="1">
      <alignment horizontal="center" vertical="center" wrapText="1"/>
    </xf>
    <xf numFmtId="0" fontId="14" fillId="5" borderId="38" xfId="0" applyFont="1" applyFill="1" applyBorder="1" applyAlignment="1">
      <alignment vertical="center" wrapText="1"/>
    </xf>
    <xf numFmtId="0" fontId="14" fillId="5" borderId="36" xfId="0" applyFont="1" applyFill="1" applyBorder="1" applyAlignment="1">
      <alignment vertical="center" wrapText="1"/>
    </xf>
    <xf numFmtId="0" fontId="27" fillId="5" borderId="1" xfId="0" applyFont="1" applyFill="1" applyBorder="1" applyAlignment="1">
      <alignment horizontal="center" vertical="center" wrapText="1"/>
    </xf>
    <xf numFmtId="0" fontId="31" fillId="5" borderId="57" xfId="0" applyFont="1" applyFill="1" applyBorder="1" applyAlignment="1">
      <alignment horizontal="justify" vertical="justify"/>
    </xf>
    <xf numFmtId="0" fontId="27" fillId="5" borderId="7" xfId="0" applyFont="1" applyFill="1" applyBorder="1" applyAlignment="1">
      <alignment vertical="center" wrapText="1"/>
    </xf>
    <xf numFmtId="0" fontId="27" fillId="5" borderId="21" xfId="0" applyFont="1" applyFill="1" applyBorder="1" applyAlignment="1">
      <alignment vertical="center" wrapText="1"/>
    </xf>
    <xf numFmtId="0" fontId="16" fillId="5" borderId="1" xfId="0" applyFont="1" applyFill="1" applyBorder="1" applyAlignment="1">
      <alignment horizontal="center" vertical="center" wrapText="1"/>
    </xf>
    <xf numFmtId="0" fontId="16" fillId="5" borderId="2" xfId="0" applyFont="1" applyFill="1" applyBorder="1" applyAlignment="1">
      <alignment horizontal="left" vertical="center"/>
    </xf>
    <xf numFmtId="0" fontId="14" fillId="5" borderId="1" xfId="0" applyFont="1" applyFill="1" applyBorder="1" applyAlignment="1">
      <alignment vertical="top" wrapText="1"/>
    </xf>
    <xf numFmtId="0" fontId="16" fillId="5" borderId="29" xfId="0" applyFont="1" applyFill="1" applyBorder="1" applyAlignment="1">
      <alignment horizontal="left" vertical="top" wrapText="1"/>
    </xf>
    <xf numFmtId="0" fontId="4" fillId="5" borderId="25" xfId="0" applyFont="1" applyFill="1" applyBorder="1" applyAlignment="1">
      <alignment horizontal="left" vertical="center"/>
    </xf>
    <xf numFmtId="0" fontId="16" fillId="5" borderId="1" xfId="0" applyFont="1" applyFill="1" applyBorder="1" applyAlignment="1">
      <alignment horizontal="left" vertical="top" wrapText="1"/>
    </xf>
    <xf numFmtId="0" fontId="14" fillId="5" borderId="29" xfId="0" applyFont="1" applyFill="1" applyBorder="1" applyAlignment="1">
      <alignment vertical="top"/>
    </xf>
    <xf numFmtId="0" fontId="14" fillId="5" borderId="1" xfId="0" applyFont="1" applyFill="1" applyBorder="1" applyAlignment="1">
      <alignment vertical="top"/>
    </xf>
    <xf numFmtId="14" fontId="5" fillId="5" borderId="18" xfId="0" applyNumberFormat="1" applyFont="1" applyFill="1" applyBorder="1" applyAlignment="1">
      <alignment horizontal="left" vertical="center"/>
    </xf>
    <xf numFmtId="0" fontId="5" fillId="5" borderId="16" xfId="0" applyFont="1" applyFill="1" applyBorder="1" applyAlignment="1">
      <alignment horizontal="left" vertical="center"/>
    </xf>
    <xf numFmtId="0" fontId="14" fillId="5" borderId="37" xfId="0" applyFont="1" applyFill="1" applyBorder="1" applyAlignment="1">
      <alignment vertical="center"/>
    </xf>
    <xf numFmtId="0" fontId="14" fillId="5" borderId="35" xfId="0" applyFont="1" applyFill="1" applyBorder="1" applyAlignment="1">
      <alignment vertical="center"/>
    </xf>
    <xf numFmtId="0" fontId="14" fillId="5" borderId="63" xfId="0" applyFont="1" applyFill="1" applyBorder="1" applyAlignment="1">
      <alignment vertical="top"/>
    </xf>
    <xf numFmtId="0" fontId="14" fillId="5" borderId="42" xfId="0" applyFont="1" applyFill="1" applyBorder="1" applyAlignment="1">
      <alignment vertical="center"/>
    </xf>
    <xf numFmtId="0" fontId="14" fillId="5" borderId="62" xfId="0" applyFont="1" applyFill="1" applyBorder="1" applyAlignment="1">
      <alignment vertical="center"/>
    </xf>
    <xf numFmtId="0" fontId="14" fillId="5" borderId="21" xfId="0" applyFont="1" applyFill="1" applyBorder="1" applyAlignment="1">
      <alignment horizontal="center" vertical="center"/>
    </xf>
    <xf numFmtId="165" fontId="16" fillId="5" borderId="21" xfId="0" applyNumberFormat="1" applyFont="1" applyFill="1" applyBorder="1" applyAlignment="1">
      <alignment horizontal="center" vertical="center"/>
    </xf>
    <xf numFmtId="0" fontId="14" fillId="5" borderId="21" xfId="0" applyFont="1" applyFill="1" applyBorder="1" applyAlignment="1">
      <alignment horizontal="left" vertical="top" wrapText="1"/>
    </xf>
    <xf numFmtId="0" fontId="14" fillId="5" borderId="50" xfId="0" applyFont="1" applyFill="1" applyBorder="1" applyAlignment="1">
      <alignment horizontal="center" vertical="center" wrapText="1"/>
    </xf>
    <xf numFmtId="0" fontId="14" fillId="5" borderId="60" xfId="0" applyFont="1" applyFill="1" applyBorder="1" applyAlignment="1">
      <alignment horizontal="center" vertical="center" wrapText="1"/>
    </xf>
    <xf numFmtId="0" fontId="29" fillId="5" borderId="6" xfId="0" applyFont="1" applyFill="1" applyBorder="1" applyAlignment="1">
      <alignment horizontal="center" vertical="center"/>
    </xf>
    <xf numFmtId="0" fontId="29" fillId="5" borderId="7" xfId="0" applyFont="1" applyFill="1" applyBorder="1" applyAlignment="1">
      <alignment horizontal="center" vertical="center"/>
    </xf>
    <xf numFmtId="0" fontId="29" fillId="5" borderId="21" xfId="0" applyFont="1" applyFill="1" applyBorder="1" applyAlignment="1">
      <alignment horizontal="center" vertical="center"/>
    </xf>
    <xf numFmtId="0" fontId="14" fillId="5" borderId="60" xfId="0" applyFont="1" applyFill="1" applyBorder="1" applyAlignment="1">
      <alignment horizontal="center" wrapText="1"/>
    </xf>
    <xf numFmtId="0" fontId="14" fillId="5" borderId="59" xfId="0" applyFont="1" applyFill="1" applyBorder="1" applyAlignment="1">
      <alignment horizontal="center" vertical="center" wrapText="1"/>
    </xf>
    <xf numFmtId="0" fontId="14" fillId="5" borderId="32" xfId="0" applyFont="1" applyFill="1" applyBorder="1" applyAlignment="1">
      <alignment horizontal="center" vertical="center" wrapText="1"/>
    </xf>
    <xf numFmtId="0" fontId="14" fillId="5" borderId="43" xfId="0" applyFont="1" applyFill="1" applyBorder="1" applyAlignment="1">
      <alignment vertical="justify" wrapText="1"/>
    </xf>
    <xf numFmtId="0" fontId="14" fillId="5" borderId="44" xfId="0" applyFont="1" applyFill="1" applyBorder="1" applyAlignment="1">
      <alignment vertical="justify" wrapText="1"/>
    </xf>
    <xf numFmtId="0" fontId="14" fillId="5" borderId="20" xfId="0" applyFont="1" applyFill="1" applyBorder="1" applyAlignment="1">
      <alignment vertical="justify" wrapText="1"/>
    </xf>
    <xf numFmtId="0" fontId="14" fillId="5" borderId="44" xfId="0" applyFont="1" applyFill="1" applyBorder="1" applyAlignment="1">
      <alignment horizontal="center" vertical="justify"/>
    </xf>
    <xf numFmtId="0" fontId="29" fillId="5" borderId="1" xfId="0" applyFont="1" applyFill="1" applyBorder="1" applyAlignment="1">
      <alignment horizontal="center" vertical="center" wrapText="1"/>
    </xf>
    <xf numFmtId="0" fontId="14" fillId="5" borderId="60" xfId="0" applyFont="1" applyFill="1" applyBorder="1" applyAlignment="1">
      <alignment wrapText="1"/>
    </xf>
    <xf numFmtId="0" fontId="14" fillId="5" borderId="47" xfId="0" applyFont="1" applyFill="1" applyBorder="1" applyAlignment="1">
      <alignment wrapText="1"/>
    </xf>
    <xf numFmtId="0" fontId="5" fillId="5" borderId="11" xfId="0" applyFont="1" applyFill="1" applyBorder="1" applyAlignment="1">
      <alignment vertical="center" wrapText="1"/>
    </xf>
    <xf numFmtId="0" fontId="16" fillId="5" borderId="1" xfId="0" applyFont="1" applyFill="1" applyBorder="1" applyAlignment="1">
      <alignment vertical="center" wrapText="1"/>
    </xf>
    <xf numFmtId="0" fontId="5" fillId="5" borderId="13" xfId="0" applyFont="1" applyFill="1" applyBorder="1" applyAlignment="1">
      <alignment vertical="center"/>
    </xf>
    <xf numFmtId="0" fontId="36" fillId="5" borderId="1" xfId="0" applyFont="1" applyFill="1" applyBorder="1" applyAlignment="1">
      <alignment horizontal="justify" vertical="justify"/>
    </xf>
    <xf numFmtId="14" fontId="5" fillId="5" borderId="13" xfId="0" applyNumberFormat="1" applyFont="1" applyFill="1" applyBorder="1" applyAlignment="1">
      <alignment horizontal="left" vertical="center"/>
    </xf>
    <xf numFmtId="0" fontId="16" fillId="5" borderId="15" xfId="0" applyFont="1" applyFill="1" applyBorder="1" applyAlignment="1">
      <alignment vertical="center"/>
    </xf>
    <xf numFmtId="0" fontId="22" fillId="5" borderId="16" xfId="0" applyFont="1" applyFill="1" applyBorder="1" applyAlignment="1">
      <alignment vertical="center"/>
    </xf>
    <xf numFmtId="0" fontId="14" fillId="5" borderId="28" xfId="0" applyFont="1" applyFill="1" applyBorder="1"/>
    <xf numFmtId="49" fontId="5" fillId="5" borderId="11" xfId="0" applyNumberFormat="1" applyFont="1" applyFill="1" applyBorder="1" applyAlignment="1">
      <alignment horizontal="justify" vertical="center" wrapText="1"/>
    </xf>
    <xf numFmtId="0" fontId="32" fillId="5" borderId="13" xfId="0" applyFont="1" applyFill="1" applyBorder="1" applyAlignment="1">
      <alignment horizontal="justify" vertical="top" wrapText="1"/>
    </xf>
    <xf numFmtId="49" fontId="5" fillId="5" borderId="11" xfId="0" applyNumberFormat="1" applyFont="1" applyFill="1" applyBorder="1" applyAlignment="1">
      <alignment horizontal="left" vertical="center" wrapText="1"/>
    </xf>
    <xf numFmtId="0" fontId="5" fillId="5" borderId="13" xfId="0" applyFont="1" applyFill="1" applyBorder="1" applyAlignment="1">
      <alignment horizontal="justify" vertical="top" wrapText="1"/>
    </xf>
    <xf numFmtId="0" fontId="28" fillId="5" borderId="0" xfId="0" applyFont="1" applyFill="1" applyAlignment="1">
      <alignment horizontal="center" vertical="center" wrapText="1"/>
    </xf>
    <xf numFmtId="0" fontId="14" fillId="5" borderId="37" xfId="0" applyFont="1" applyFill="1" applyBorder="1" applyAlignment="1">
      <alignment vertical="center" wrapText="1"/>
    </xf>
    <xf numFmtId="0" fontId="35" fillId="5" borderId="57" xfId="0" applyFont="1" applyFill="1" applyBorder="1" applyAlignment="1">
      <alignment horizontal="center" vertical="center" wrapText="1"/>
    </xf>
    <xf numFmtId="0" fontId="38" fillId="5" borderId="52" xfId="0" applyFont="1" applyFill="1" applyBorder="1" applyAlignment="1">
      <alignment vertical="center"/>
    </xf>
    <xf numFmtId="0" fontId="38" fillId="5" borderId="56" xfId="0" applyFont="1" applyFill="1" applyBorder="1" applyAlignment="1">
      <alignment vertical="center"/>
    </xf>
    <xf numFmtId="0" fontId="4" fillId="5" borderId="58" xfId="0" applyFont="1" applyFill="1" applyBorder="1" applyAlignment="1">
      <alignment vertical="center" wrapText="1"/>
    </xf>
    <xf numFmtId="0" fontId="14" fillId="5" borderId="29" xfId="0" applyFont="1" applyFill="1" applyBorder="1" applyAlignment="1">
      <alignment vertical="center"/>
    </xf>
    <xf numFmtId="0" fontId="4" fillId="5" borderId="59" xfId="0" applyFont="1" applyFill="1" applyBorder="1" applyAlignment="1">
      <alignment vertical="center"/>
    </xf>
    <xf numFmtId="0" fontId="27" fillId="5" borderId="6" xfId="0" applyFont="1" applyFill="1" applyBorder="1" applyAlignment="1">
      <alignment horizontal="center" vertical="center" wrapText="1"/>
    </xf>
    <xf numFmtId="0" fontId="34" fillId="5" borderId="1" xfId="0" applyFont="1" applyFill="1" applyBorder="1" applyAlignment="1">
      <alignment horizontal="justify" vertical="justify" wrapText="1"/>
    </xf>
    <xf numFmtId="0" fontId="16" fillId="5" borderId="7" xfId="0" applyFont="1" applyFill="1" applyBorder="1" applyAlignment="1">
      <alignment horizontal="center" vertical="center"/>
    </xf>
    <xf numFmtId="0" fontId="16" fillId="5" borderId="21" xfId="0" applyFont="1" applyFill="1" applyBorder="1" applyAlignment="1">
      <alignment horizontal="center" vertical="center"/>
    </xf>
    <xf numFmtId="0" fontId="34" fillId="5" borderId="57" xfId="0" applyFont="1" applyFill="1" applyBorder="1" applyAlignment="1">
      <alignment horizontal="justify" vertical="justify"/>
    </xf>
    <xf numFmtId="0" fontId="14" fillId="5" borderId="6" xfId="0" applyFont="1" applyFill="1" applyBorder="1" applyAlignment="1">
      <alignment vertical="center"/>
    </xf>
    <xf numFmtId="0" fontId="14" fillId="5" borderId="57" xfId="0" applyFont="1" applyFill="1" applyBorder="1" applyAlignment="1">
      <alignment vertical="top"/>
    </xf>
    <xf numFmtId="0" fontId="31" fillId="5" borderId="0" xfId="0" applyFont="1" applyFill="1" applyAlignment="1">
      <alignment horizontal="justify" vertical="justify"/>
    </xf>
    <xf numFmtId="0" fontId="14" fillId="5" borderId="2" xfId="0" applyFont="1" applyFill="1" applyBorder="1" applyAlignment="1">
      <alignment vertical="center"/>
    </xf>
    <xf numFmtId="0" fontId="16" fillId="5" borderId="6" xfId="0" applyFont="1" applyFill="1" applyBorder="1" applyAlignment="1">
      <alignment horizontal="left" vertical="center"/>
    </xf>
    <xf numFmtId="0" fontId="37" fillId="5" borderId="0" xfId="0" applyFont="1" applyFill="1" applyAlignment="1">
      <alignment horizontal="center" wrapText="1"/>
    </xf>
    <xf numFmtId="0" fontId="14" fillId="5" borderId="37" xfId="0" applyFont="1" applyFill="1" applyBorder="1" applyAlignment="1">
      <alignment horizontal="left" vertical="center" wrapText="1"/>
    </xf>
    <xf numFmtId="0" fontId="35" fillId="5" borderId="57" xfId="0" applyFont="1" applyFill="1" applyBorder="1" applyAlignment="1">
      <alignment vertical="center" wrapText="1"/>
    </xf>
    <xf numFmtId="0" fontId="35" fillId="5" borderId="64" xfId="0" applyFont="1" applyFill="1" applyBorder="1" applyAlignment="1">
      <alignment vertical="center" wrapText="1"/>
    </xf>
    <xf numFmtId="0" fontId="35" fillId="5" borderId="38" xfId="0" applyFont="1" applyFill="1" applyBorder="1" applyAlignment="1">
      <alignment vertical="center" wrapText="1"/>
    </xf>
    <xf numFmtId="0" fontId="29" fillId="5" borderId="10" xfId="0" applyFont="1" applyFill="1" applyBorder="1" applyAlignment="1">
      <alignment horizontal="justify" vertical="justify" wrapText="1"/>
    </xf>
    <xf numFmtId="0" fontId="5" fillId="5" borderId="13" xfId="0" applyFont="1" applyFill="1" applyBorder="1" applyAlignment="1">
      <alignment horizontal="left" vertical="center"/>
    </xf>
    <xf numFmtId="0" fontId="14" fillId="5" borderId="2" xfId="0" applyFont="1" applyFill="1" applyBorder="1" applyAlignment="1">
      <alignment horizontal="left" vertical="center" wrapText="1"/>
    </xf>
    <xf numFmtId="0" fontId="29" fillId="5" borderId="2" xfId="0" applyFont="1" applyFill="1" applyBorder="1" applyAlignment="1">
      <alignment horizontal="center" vertical="top" wrapText="1"/>
    </xf>
    <xf numFmtId="0" fontId="14" fillId="5" borderId="38" xfId="0" applyFont="1" applyFill="1" applyBorder="1" applyAlignment="1">
      <alignment horizontal="left" vertical="center" wrapText="1"/>
    </xf>
    <xf numFmtId="0" fontId="35" fillId="5" borderId="0" xfId="0" applyFont="1" applyFill="1" applyAlignment="1">
      <alignment horizontal="center" wrapText="1"/>
    </xf>
    <xf numFmtId="0" fontId="16" fillId="5" borderId="6" xfId="0" applyFont="1" applyFill="1" applyBorder="1" applyAlignment="1">
      <alignment vertical="top" wrapText="1"/>
    </xf>
    <xf numFmtId="0" fontId="14" fillId="5" borderId="7" xfId="0" applyFont="1" applyFill="1" applyBorder="1" applyAlignment="1">
      <alignment vertical="top" wrapText="1"/>
    </xf>
    <xf numFmtId="0" fontId="30" fillId="5" borderId="1" xfId="0" applyFont="1" applyFill="1" applyBorder="1" applyAlignment="1">
      <alignment horizontal="justify" vertical="justify" wrapText="1"/>
    </xf>
    <xf numFmtId="0" fontId="27" fillId="5" borderId="1" xfId="0" applyFont="1" applyFill="1" applyBorder="1" applyAlignment="1">
      <alignment horizontal="justify" vertical="justify" wrapText="1"/>
    </xf>
    <xf numFmtId="0" fontId="30" fillId="5" borderId="29" xfId="0" applyFont="1" applyFill="1" applyBorder="1" applyAlignment="1">
      <alignment horizontal="justify" vertical="justify"/>
    </xf>
    <xf numFmtId="0" fontId="14" fillId="5" borderId="21" xfId="0" applyFont="1" applyFill="1" applyBorder="1" applyAlignment="1">
      <alignment vertical="center" wrapText="1"/>
    </xf>
    <xf numFmtId="0" fontId="14" fillId="5" borderId="21" xfId="0" applyFont="1" applyFill="1" applyBorder="1" applyAlignment="1">
      <alignment vertical="top" wrapText="1"/>
    </xf>
    <xf numFmtId="0" fontId="14" fillId="5" borderId="48" xfId="0" applyFont="1" applyFill="1" applyBorder="1"/>
    <xf numFmtId="4" fontId="14" fillId="5" borderId="21" xfId="0" applyNumberFormat="1" applyFont="1" applyFill="1" applyBorder="1" applyAlignment="1">
      <alignment vertical="center"/>
    </xf>
    <xf numFmtId="49" fontId="4" fillId="5" borderId="58" xfId="0" applyNumberFormat="1" applyFont="1" applyFill="1" applyBorder="1" applyAlignment="1">
      <alignment horizontal="left" vertical="center" wrapText="1"/>
    </xf>
    <xf numFmtId="0" fontId="4" fillId="5" borderId="59" xfId="0" applyFont="1" applyFill="1" applyBorder="1" applyAlignment="1">
      <alignment horizontal="left" vertical="center"/>
    </xf>
    <xf numFmtId="0" fontId="31" fillId="5" borderId="32" xfId="0" applyFont="1" applyFill="1" applyBorder="1" applyAlignment="1">
      <alignment horizontal="justify" vertical="justify"/>
    </xf>
    <xf numFmtId="0" fontId="14" fillId="5" borderId="26" xfId="0" applyFont="1" applyFill="1" applyBorder="1" applyAlignment="1">
      <alignment vertical="center" wrapText="1"/>
    </xf>
    <xf numFmtId="0" fontId="5" fillId="5" borderId="25" xfId="0" applyFont="1" applyFill="1" applyBorder="1" applyAlignment="1">
      <alignment vertical="center"/>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Fill="1" applyBorder="1" applyAlignment="1">
      <alignment horizontal="center"/>
    </xf>
    <xf numFmtId="0" fontId="1" fillId="0" borderId="48" xfId="0" applyFont="1" applyFill="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2" fillId="0" borderId="0" xfId="0" applyFont="1" applyFill="1" applyBorder="1" applyAlignment="1">
      <alignment horizontal="left"/>
    </xf>
    <xf numFmtId="0" fontId="1" fillId="0" borderId="0" xfId="0" applyFont="1" applyFill="1" applyBorder="1" applyAlignment="1">
      <alignment horizontal="left"/>
    </xf>
    <xf numFmtId="0" fontId="1" fillId="0" borderId="48" xfId="0" applyFont="1" applyFill="1" applyBorder="1" applyAlignment="1">
      <alignment horizontal="left"/>
    </xf>
    <xf numFmtId="0" fontId="2" fillId="0" borderId="47"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48" xfId="0" applyFont="1" applyFill="1" applyBorder="1" applyAlignment="1">
      <alignment horizontal="left" vertical="top" wrapText="1"/>
    </xf>
    <xf numFmtId="0" fontId="9" fillId="0" borderId="0" xfId="0" applyFont="1" applyFill="1" applyBorder="1" applyAlignment="1">
      <alignment horizontal="left"/>
    </xf>
    <xf numFmtId="0" fontId="9" fillId="0" borderId="0" xfId="0" applyFont="1" applyFill="1" applyBorder="1" applyAlignment="1">
      <alignment horizontal="center"/>
    </xf>
    <xf numFmtId="0" fontId="15" fillId="0" borderId="40" xfId="0" applyFont="1" applyFill="1" applyBorder="1" applyAlignment="1">
      <alignment horizontal="justify" vertical="top" wrapText="1"/>
    </xf>
    <xf numFmtId="0" fontId="15" fillId="0" borderId="0" xfId="0" applyFont="1" applyFill="1" applyAlignment="1">
      <alignment horizontal="justify" vertical="top" wrapText="1"/>
    </xf>
    <xf numFmtId="0" fontId="15" fillId="0" borderId="39" xfId="0" applyFont="1" applyFill="1" applyBorder="1" applyAlignment="1">
      <alignment horizontal="justify" vertical="top" wrapText="1"/>
    </xf>
    <xf numFmtId="165" fontId="23" fillId="0" borderId="29" xfId="0" applyNumberFormat="1" applyFont="1" applyFill="1" applyBorder="1" applyAlignment="1">
      <alignment horizontal="center" vertical="center"/>
    </xf>
    <xf numFmtId="165" fontId="23" fillId="0" borderId="30" xfId="0" applyNumberFormat="1" applyFont="1" applyFill="1" applyBorder="1" applyAlignment="1">
      <alignment horizontal="center" vertical="center"/>
    </xf>
    <xf numFmtId="165" fontId="23" fillId="0" borderId="26" xfId="0" applyNumberFormat="1" applyFont="1" applyFill="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5" xfId="0" applyFont="1" applyBorder="1" applyAlignment="1">
      <alignment horizontal="center" vertical="center" wrapText="1"/>
    </xf>
    <xf numFmtId="0" fontId="15" fillId="0" borderId="56"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5" borderId="60"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47" xfId="0" applyFont="1" applyFill="1" applyBorder="1" applyAlignment="1">
      <alignment horizontal="center" vertical="center" wrapText="1"/>
    </xf>
    <xf numFmtId="165" fontId="16" fillId="5" borderId="19" xfId="0" applyNumberFormat="1" applyFont="1" applyFill="1" applyBorder="1" applyAlignment="1">
      <alignment horizontal="center" vertical="center"/>
    </xf>
    <xf numFmtId="165" fontId="16" fillId="5" borderId="7" xfId="0" applyNumberFormat="1" applyFont="1" applyFill="1" applyBorder="1" applyAlignment="1">
      <alignment horizontal="center" vertical="center"/>
    </xf>
    <xf numFmtId="165" fontId="16" fillId="5" borderId="21" xfId="0" applyNumberFormat="1" applyFont="1" applyFill="1" applyBorder="1" applyAlignment="1">
      <alignment horizontal="center" vertical="center"/>
    </xf>
    <xf numFmtId="167" fontId="14" fillId="5" borderId="19" xfId="0" applyNumberFormat="1" applyFont="1" applyFill="1" applyBorder="1" applyAlignment="1">
      <alignment horizontal="center" vertical="center"/>
    </xf>
    <xf numFmtId="167" fontId="14" fillId="5" borderId="7" xfId="0" applyNumberFormat="1" applyFont="1" applyFill="1" applyBorder="1" applyAlignment="1">
      <alignment horizontal="center" vertical="center"/>
    </xf>
    <xf numFmtId="167" fontId="14" fillId="5" borderId="21" xfId="0" applyNumberFormat="1" applyFont="1" applyFill="1" applyBorder="1" applyAlignment="1">
      <alignment horizontal="center" vertical="center"/>
    </xf>
    <xf numFmtId="0" fontId="14" fillId="5" borderId="19"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21" xfId="0" applyFont="1" applyFill="1" applyBorder="1" applyAlignment="1">
      <alignment horizontal="center" vertical="center" wrapText="1"/>
    </xf>
    <xf numFmtId="0" fontId="14" fillId="5" borderId="6" xfId="0" applyFont="1" applyFill="1" applyBorder="1" applyAlignment="1">
      <alignment horizontal="left" vertical="top" wrapText="1"/>
    </xf>
    <xf numFmtId="0" fontId="14" fillId="5" borderId="7" xfId="0" applyFont="1" applyFill="1" applyBorder="1" applyAlignment="1">
      <alignment horizontal="left" vertical="top" wrapText="1"/>
    </xf>
    <xf numFmtId="0" fontId="14" fillId="5" borderId="21" xfId="0" applyFont="1" applyFill="1" applyBorder="1" applyAlignment="1">
      <alignment horizontal="left" vertical="top" wrapText="1"/>
    </xf>
    <xf numFmtId="0" fontId="14" fillId="5" borderId="56"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19"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21" xfId="0" applyFont="1" applyFill="1" applyBorder="1" applyAlignment="1">
      <alignment horizontal="center" vertical="center"/>
    </xf>
    <xf numFmtId="0" fontId="14" fillId="5" borderId="59" xfId="0" applyFont="1" applyFill="1" applyBorder="1" applyAlignment="1">
      <alignment vertical="center" wrapText="1"/>
    </xf>
    <xf numFmtId="0" fontId="14" fillId="5" borderId="60" xfId="0" applyFont="1" applyFill="1" applyBorder="1" applyAlignment="1">
      <alignment vertical="center" wrapText="1"/>
    </xf>
    <xf numFmtId="0" fontId="14" fillId="5" borderId="32" xfId="0" applyFont="1" applyFill="1" applyBorder="1" applyAlignment="1">
      <alignment vertical="center" wrapText="1"/>
    </xf>
    <xf numFmtId="0" fontId="14" fillId="5" borderId="43" xfId="0" applyFont="1" applyFill="1" applyBorder="1" applyAlignment="1">
      <alignment vertical="center" wrapText="1"/>
    </xf>
    <xf numFmtId="0" fontId="14" fillId="5" borderId="44" xfId="0" applyFont="1" applyFill="1" applyBorder="1" applyAlignment="1">
      <alignment vertical="center" wrapText="1"/>
    </xf>
    <xf numFmtId="0" fontId="14" fillId="5" borderId="20" xfId="0" applyFont="1" applyFill="1" applyBorder="1" applyAlignment="1">
      <alignment vertical="center" wrapText="1"/>
    </xf>
    <xf numFmtId="0" fontId="14" fillId="5" borderId="32" xfId="0" applyFont="1" applyFill="1" applyBorder="1" applyAlignment="1">
      <alignment horizontal="center" vertical="center" wrapText="1"/>
    </xf>
    <xf numFmtId="0" fontId="14" fillId="5" borderId="59" xfId="0" applyFont="1" applyFill="1" applyBorder="1" applyAlignment="1">
      <alignment horizontal="center" wrapText="1"/>
    </xf>
    <xf numFmtId="0" fontId="14" fillId="5" borderId="60" xfId="0" applyFont="1" applyFill="1" applyBorder="1" applyAlignment="1">
      <alignment horizontal="center" wrapText="1"/>
    </xf>
    <xf numFmtId="0" fontId="14" fillId="5" borderId="32" xfId="0" applyFont="1" applyFill="1" applyBorder="1" applyAlignment="1">
      <alignment horizontal="center" wrapText="1"/>
    </xf>
    <xf numFmtId="0" fontId="14" fillId="5" borderId="53" xfId="0" applyFont="1" applyFill="1" applyBorder="1" applyAlignment="1">
      <alignment horizontal="center" vertical="center" wrapText="1"/>
    </xf>
    <xf numFmtId="0" fontId="14" fillId="5" borderId="48" xfId="0" applyFont="1" applyFill="1" applyBorder="1" applyAlignment="1">
      <alignment horizontal="center" vertical="center" wrapText="1"/>
    </xf>
    <xf numFmtId="0" fontId="14" fillId="5" borderId="50" xfId="0" applyFont="1" applyFill="1" applyBorder="1" applyAlignment="1">
      <alignment horizontal="center" vertical="center" wrapText="1"/>
    </xf>
    <xf numFmtId="0" fontId="29" fillId="5" borderId="6" xfId="0" applyFont="1" applyFill="1" applyBorder="1" applyAlignment="1">
      <alignment horizontal="center" vertical="top" wrapText="1"/>
    </xf>
    <xf numFmtId="0" fontId="29" fillId="5" borderId="7" xfId="0" applyFont="1" applyFill="1" applyBorder="1" applyAlignment="1">
      <alignment horizontal="center" vertical="top" wrapText="1"/>
    </xf>
    <xf numFmtId="0" fontId="29" fillId="5" borderId="21" xfId="0" applyFont="1" applyFill="1" applyBorder="1" applyAlignment="1">
      <alignment horizontal="center" vertical="top" wrapText="1"/>
    </xf>
    <xf numFmtId="0" fontId="14" fillId="5" borderId="6" xfId="0" applyFont="1" applyFill="1" applyBorder="1" applyAlignment="1">
      <alignment horizontal="center" vertical="center" wrapText="1"/>
    </xf>
    <xf numFmtId="0" fontId="14" fillId="5" borderId="59" xfId="0" applyFont="1" applyFill="1" applyBorder="1" applyAlignment="1">
      <alignment horizontal="center" vertical="center"/>
    </xf>
    <xf numFmtId="0" fontId="14" fillId="5" borderId="60" xfId="0" applyFont="1" applyFill="1" applyBorder="1" applyAlignment="1">
      <alignment horizontal="center" vertical="center"/>
    </xf>
    <xf numFmtId="0" fontId="14" fillId="5" borderId="32" xfId="0" applyFont="1" applyFill="1" applyBorder="1" applyAlignment="1">
      <alignment horizontal="center" vertical="center"/>
    </xf>
    <xf numFmtId="0" fontId="14" fillId="5" borderId="51" xfId="0" applyFont="1" applyFill="1" applyBorder="1" applyAlignment="1">
      <alignment horizontal="center" vertical="center" wrapText="1"/>
    </xf>
    <xf numFmtId="0" fontId="14" fillId="5" borderId="49" xfId="0" applyFont="1" applyFill="1" applyBorder="1" applyAlignment="1">
      <alignment horizontal="center" vertical="center" wrapTex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37"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29"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29"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12" xfId="0" applyFont="1" applyFill="1" applyBorder="1" applyAlignment="1">
      <alignment horizontal="left"/>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3"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1" xfId="0" applyFont="1" applyFill="1" applyBorder="1" applyAlignment="1">
      <alignment horizontal="center" vertical="center" wrapText="1"/>
    </xf>
    <xf numFmtId="0" fontId="14" fillId="5" borderId="0" xfId="0" applyFont="1" applyFill="1" applyBorder="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5" fillId="5" borderId="19" xfId="0" applyFont="1" applyFill="1" applyBorder="1" applyAlignment="1">
      <alignment horizontal="center" vertical="center"/>
    </xf>
    <xf numFmtId="165" fontId="16" fillId="5" borderId="59" xfId="0" applyNumberFormat="1" applyFont="1" applyFill="1" applyBorder="1" applyAlignment="1">
      <alignment horizontal="center" vertical="center"/>
    </xf>
    <xf numFmtId="165" fontId="16" fillId="5" borderId="60" xfId="0" applyNumberFormat="1" applyFont="1" applyFill="1" applyBorder="1" applyAlignment="1">
      <alignment horizontal="center" vertical="center"/>
    </xf>
    <xf numFmtId="165" fontId="16" fillId="5" borderId="32" xfId="0" applyNumberFormat="1" applyFont="1" applyFill="1" applyBorder="1" applyAlignment="1">
      <alignment horizontal="center" vertical="center"/>
    </xf>
    <xf numFmtId="0" fontId="14" fillId="5" borderId="51" xfId="0" applyFont="1" applyFill="1" applyBorder="1" applyAlignment="1">
      <alignment vertical="center" wrapText="1"/>
    </xf>
    <xf numFmtId="0" fontId="14" fillId="5" borderId="47" xfId="0" applyFont="1" applyFill="1" applyBorder="1" applyAlignment="1">
      <alignment vertical="center" wrapText="1"/>
    </xf>
    <xf numFmtId="0" fontId="14" fillId="5" borderId="49" xfId="0" applyFont="1" applyFill="1" applyBorder="1" applyAlignment="1">
      <alignment vertical="center" wrapText="1"/>
    </xf>
    <xf numFmtId="167" fontId="14" fillId="5" borderId="59" xfId="0" applyNumberFormat="1" applyFont="1" applyFill="1" applyBorder="1" applyAlignment="1">
      <alignment horizontal="center" vertical="center"/>
    </xf>
    <xf numFmtId="167" fontId="14" fillId="5" borderId="60" xfId="0" applyNumberFormat="1" applyFont="1" applyFill="1" applyBorder="1" applyAlignment="1">
      <alignment horizontal="center" vertical="center"/>
    </xf>
    <xf numFmtId="167" fontId="14" fillId="5" borderId="32" xfId="0" applyNumberFormat="1" applyFont="1" applyFill="1" applyBorder="1" applyAlignment="1">
      <alignment horizontal="center" vertical="center"/>
    </xf>
    <xf numFmtId="167" fontId="16" fillId="5" borderId="59" xfId="0" applyNumberFormat="1" applyFont="1" applyFill="1" applyBorder="1" applyAlignment="1">
      <alignment horizontal="center" vertical="center"/>
    </xf>
    <xf numFmtId="167" fontId="16" fillId="5" borderId="60" xfId="0" applyNumberFormat="1" applyFont="1" applyFill="1" applyBorder="1" applyAlignment="1">
      <alignment horizontal="center" vertical="center"/>
    </xf>
    <xf numFmtId="167" fontId="16" fillId="5" borderId="32" xfId="0" applyNumberFormat="1" applyFont="1" applyFill="1" applyBorder="1" applyAlignment="1">
      <alignment horizontal="center" vertical="center"/>
    </xf>
    <xf numFmtId="0" fontId="29" fillId="5" borderId="6" xfId="0" applyFont="1" applyFill="1" applyBorder="1" applyAlignment="1">
      <alignment horizontal="center" vertical="center"/>
    </xf>
    <xf numFmtId="0" fontId="29" fillId="5" borderId="7" xfId="0" applyFont="1" applyFill="1" applyBorder="1" applyAlignment="1">
      <alignment horizontal="center" vertical="center"/>
    </xf>
    <xf numFmtId="0" fontId="29" fillId="5" borderId="21" xfId="0" applyFont="1" applyFill="1" applyBorder="1" applyAlignment="1">
      <alignment horizontal="center" vertical="center"/>
    </xf>
    <xf numFmtId="0" fontId="29" fillId="5" borderId="6" xfId="0" applyFont="1" applyFill="1" applyBorder="1" applyAlignment="1">
      <alignment horizontal="center" vertical="top"/>
    </xf>
    <xf numFmtId="0" fontId="29" fillId="5" borderId="7" xfId="0" applyFont="1" applyFill="1" applyBorder="1" applyAlignment="1">
      <alignment horizontal="center" vertical="top"/>
    </xf>
    <xf numFmtId="0" fontId="29" fillId="5" borderId="21" xfId="0" applyFont="1" applyFill="1" applyBorder="1" applyAlignment="1">
      <alignment horizontal="center" vertical="top"/>
    </xf>
    <xf numFmtId="0" fontId="16" fillId="5" borderId="6" xfId="0" applyFont="1" applyFill="1" applyBorder="1" applyAlignment="1">
      <alignment horizontal="center" vertical="top"/>
    </xf>
    <xf numFmtId="0" fontId="16" fillId="5" borderId="7" xfId="0" applyFont="1" applyFill="1" applyBorder="1" applyAlignment="1">
      <alignment horizontal="center" vertical="top"/>
    </xf>
    <xf numFmtId="0" fontId="16" fillId="5" borderId="21" xfId="0" applyFont="1" applyFill="1" applyBorder="1" applyAlignment="1">
      <alignment horizontal="center" vertical="top"/>
    </xf>
    <xf numFmtId="0" fontId="27" fillId="5" borderId="6" xfId="0" applyFont="1" applyFill="1" applyBorder="1" applyAlignment="1">
      <alignment horizontal="center" vertical="center"/>
    </xf>
    <xf numFmtId="0" fontId="27" fillId="5" borderId="7" xfId="0" applyFont="1" applyFill="1" applyBorder="1" applyAlignment="1">
      <alignment horizontal="center" vertical="center"/>
    </xf>
    <xf numFmtId="0" fontId="27" fillId="5" borderId="21" xfId="0" applyFont="1" applyFill="1" applyBorder="1" applyAlignment="1">
      <alignment horizontal="center" vertical="center"/>
    </xf>
    <xf numFmtId="0" fontId="16" fillId="5" borderId="24" xfId="0" applyFont="1" applyFill="1" applyBorder="1" applyAlignment="1">
      <alignment horizontal="center" vertical="center"/>
    </xf>
    <xf numFmtId="0" fontId="16" fillId="5" borderId="44" xfId="0" applyFont="1" applyFill="1" applyBorder="1" applyAlignment="1">
      <alignment horizontal="center" vertical="center"/>
    </xf>
    <xf numFmtId="0" fontId="16" fillId="5" borderId="20" xfId="0" applyFont="1" applyFill="1" applyBorder="1" applyAlignment="1">
      <alignment horizontal="center" vertical="center"/>
    </xf>
    <xf numFmtId="0" fontId="14" fillId="5" borderId="36" xfId="0" applyFont="1" applyFill="1" applyBorder="1" applyAlignment="1">
      <alignment horizontal="center" vertical="center" wrapText="1"/>
    </xf>
    <xf numFmtId="0" fontId="14" fillId="5" borderId="41" xfId="0" applyFont="1" applyFill="1" applyBorder="1" applyAlignment="1">
      <alignment horizontal="center" vertical="center" wrapText="1"/>
    </xf>
    <xf numFmtId="0" fontId="30" fillId="5" borderId="19"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21" xfId="0" applyFont="1" applyFill="1" applyBorder="1" applyAlignment="1">
      <alignment horizontal="center" vertical="center" wrapText="1"/>
    </xf>
    <xf numFmtId="0" fontId="27" fillId="5" borderId="6" xfId="0" applyFont="1" applyFill="1" applyBorder="1" applyAlignment="1">
      <alignment horizontal="center" vertical="top"/>
    </xf>
    <xf numFmtId="0" fontId="27" fillId="5" borderId="7" xfId="0" applyFont="1" applyFill="1" applyBorder="1" applyAlignment="1">
      <alignment horizontal="center" vertical="top"/>
    </xf>
    <xf numFmtId="0" fontId="27" fillId="5" borderId="21" xfId="0" applyFont="1" applyFill="1" applyBorder="1" applyAlignment="1">
      <alignment horizontal="center" vertical="top"/>
    </xf>
    <xf numFmtId="0" fontId="14" fillId="5" borderId="53" xfId="0" applyFont="1" applyFill="1" applyBorder="1" applyAlignment="1">
      <alignment horizontal="center" wrapText="1"/>
    </xf>
    <xf numFmtId="0" fontId="14" fillId="5" borderId="48" xfId="0" applyFont="1" applyFill="1" applyBorder="1" applyAlignment="1">
      <alignment horizontal="center" wrapText="1"/>
    </xf>
    <xf numFmtId="0" fontId="14" fillId="5" borderId="50" xfId="0" applyFont="1" applyFill="1" applyBorder="1" applyAlignment="1">
      <alignment horizontal="center" wrapText="1"/>
    </xf>
    <xf numFmtId="0" fontId="14" fillId="5" borderId="9"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30" fillId="5" borderId="53" xfId="0" applyFont="1" applyFill="1" applyBorder="1" applyAlignment="1">
      <alignment horizontal="center" vertical="center" wrapText="1"/>
    </xf>
    <xf numFmtId="0" fontId="30" fillId="5" borderId="48" xfId="0" applyFont="1" applyFill="1" applyBorder="1" applyAlignment="1">
      <alignment horizontal="center" vertical="center" wrapText="1"/>
    </xf>
    <xf numFmtId="0" fontId="30" fillId="5" borderId="50" xfId="0" applyFont="1" applyFill="1" applyBorder="1" applyAlignment="1">
      <alignment horizontal="center" vertical="center" wrapText="1"/>
    </xf>
    <xf numFmtId="0" fontId="14" fillId="5" borderId="36" xfId="0" applyFont="1" applyFill="1" applyBorder="1" applyAlignment="1">
      <alignment horizontal="left" vertical="top" wrapText="1"/>
    </xf>
    <xf numFmtId="0" fontId="14" fillId="5" borderId="39" xfId="0" applyFont="1" applyFill="1" applyBorder="1" applyAlignment="1">
      <alignment horizontal="left" vertical="top" wrapText="1"/>
    </xf>
    <xf numFmtId="0" fontId="14" fillId="5" borderId="41" xfId="0" applyFont="1" applyFill="1" applyBorder="1" applyAlignment="1">
      <alignment horizontal="left" vertical="top" wrapText="1"/>
    </xf>
    <xf numFmtId="165" fontId="16" fillId="5" borderId="26" xfId="0" applyNumberFormat="1" applyFont="1" applyFill="1" applyBorder="1" applyAlignment="1">
      <alignment horizontal="center" vertical="center"/>
    </xf>
    <xf numFmtId="167" fontId="14" fillId="5" borderId="1" xfId="0" applyNumberFormat="1" applyFont="1" applyFill="1" applyBorder="1" applyAlignment="1">
      <alignment horizontal="center" vertical="center"/>
    </xf>
    <xf numFmtId="0" fontId="14" fillId="5" borderId="1" xfId="0" applyFont="1" applyFill="1" applyBorder="1" applyAlignment="1">
      <alignment horizontal="center" vertical="center"/>
    </xf>
    <xf numFmtId="165" fontId="16" fillId="5" borderId="38" xfId="0" applyNumberFormat="1" applyFont="1" applyFill="1" applyBorder="1" applyAlignment="1">
      <alignment horizontal="center" vertical="center"/>
    </xf>
    <xf numFmtId="165" fontId="16" fillId="5" borderId="36" xfId="0" applyNumberFormat="1" applyFont="1" applyFill="1" applyBorder="1" applyAlignment="1">
      <alignment horizontal="center" vertical="center"/>
    </xf>
    <xf numFmtId="167" fontId="14" fillId="5" borderId="11" xfId="0" applyNumberFormat="1" applyFont="1" applyFill="1" applyBorder="1" applyAlignment="1">
      <alignment horizontal="center" vertical="center"/>
    </xf>
    <xf numFmtId="167" fontId="14" fillId="5" borderId="13" xfId="0" applyNumberFormat="1" applyFont="1" applyFill="1" applyBorder="1" applyAlignment="1">
      <alignment horizontal="center" vertical="center"/>
    </xf>
    <xf numFmtId="167" fontId="14" fillId="5" borderId="25" xfId="0" applyNumberFormat="1" applyFont="1" applyFill="1" applyBorder="1" applyAlignment="1">
      <alignment horizontal="center" vertical="center"/>
    </xf>
    <xf numFmtId="0" fontId="14" fillId="5" borderId="39" xfId="0" applyFont="1" applyFill="1" applyBorder="1" applyAlignment="1">
      <alignment horizontal="center" vertical="center"/>
    </xf>
    <xf numFmtId="0" fontId="14" fillId="5" borderId="53" xfId="0" applyFont="1" applyFill="1" applyBorder="1" applyAlignment="1">
      <alignment vertical="center" wrapText="1"/>
    </xf>
    <xf numFmtId="0" fontId="14" fillId="5" borderId="48" xfId="0" applyFont="1" applyFill="1" applyBorder="1" applyAlignment="1">
      <alignment vertical="center" wrapText="1"/>
    </xf>
    <xf numFmtId="0" fontId="14" fillId="5" borderId="50" xfId="0" applyFont="1" applyFill="1" applyBorder="1" applyAlignment="1">
      <alignment vertical="center" wrapText="1"/>
    </xf>
    <xf numFmtId="165" fontId="16" fillId="5" borderId="39" xfId="0" applyNumberFormat="1" applyFont="1" applyFill="1" applyBorder="1" applyAlignment="1">
      <alignment horizontal="center" vertical="center"/>
    </xf>
    <xf numFmtId="165" fontId="16" fillId="5" borderId="41" xfId="0" applyNumberFormat="1" applyFont="1" applyFill="1" applyBorder="1" applyAlignment="1">
      <alignment horizontal="center" vertical="center"/>
    </xf>
    <xf numFmtId="0" fontId="16" fillId="5" borderId="6" xfId="0" applyFont="1" applyFill="1" applyBorder="1" applyAlignment="1">
      <alignment horizontal="center" vertical="top" wrapText="1"/>
    </xf>
    <xf numFmtId="0" fontId="16" fillId="5" borderId="7" xfId="0" applyFont="1" applyFill="1" applyBorder="1" applyAlignment="1">
      <alignment horizontal="center" vertical="top" wrapText="1"/>
    </xf>
    <xf numFmtId="0" fontId="16" fillId="5" borderId="21" xfId="0" applyFont="1" applyFill="1" applyBorder="1" applyAlignment="1">
      <alignment horizontal="center" vertical="top" wrapText="1"/>
    </xf>
    <xf numFmtId="0" fontId="31" fillId="5" borderId="59" xfId="0" applyFont="1" applyFill="1" applyBorder="1" applyAlignment="1">
      <alignment horizontal="justify" vertical="justify"/>
    </xf>
    <xf numFmtId="0" fontId="31" fillId="5" borderId="60" xfId="0" applyFont="1" applyFill="1" applyBorder="1" applyAlignment="1">
      <alignment horizontal="justify" vertical="justify"/>
    </xf>
    <xf numFmtId="0" fontId="31" fillId="5" borderId="32" xfId="0" applyFont="1" applyFill="1" applyBorder="1" applyAlignment="1">
      <alignment horizontal="justify" vertical="justify"/>
    </xf>
    <xf numFmtId="0" fontId="14" fillId="5" borderId="1" xfId="0" applyFont="1" applyFill="1" applyBorder="1" applyAlignment="1">
      <alignment horizontal="center" vertical="center" wrapText="1"/>
    </xf>
    <xf numFmtId="0" fontId="14" fillId="5" borderId="56" xfId="0" applyFont="1" applyFill="1" applyBorder="1" applyAlignment="1">
      <alignment vertical="center" wrapText="1"/>
    </xf>
    <xf numFmtId="0" fontId="14" fillId="5" borderId="39" xfId="0" applyFont="1" applyFill="1" applyBorder="1" applyAlignment="1">
      <alignment vertical="center" wrapText="1"/>
    </xf>
    <xf numFmtId="0" fontId="14" fillId="5" borderId="41" xfId="0" applyFont="1" applyFill="1" applyBorder="1" applyAlignment="1">
      <alignmen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25" fillId="0" borderId="8" xfId="0" applyFont="1" applyBorder="1" applyAlignment="1">
      <alignment horizontal="left"/>
    </xf>
    <xf numFmtId="0" fontId="26" fillId="0" borderId="8" xfId="0" applyFont="1" applyBorder="1" applyAlignment="1">
      <alignment horizontal="lef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5" fillId="0" borderId="47" xfId="0" applyFont="1" applyFill="1" applyBorder="1" applyAlignment="1">
      <alignment horizontal="right"/>
    </xf>
    <xf numFmtId="0" fontId="15" fillId="0" borderId="0" xfId="0" applyFont="1" applyFill="1" applyBorder="1" applyAlignment="1">
      <alignment horizontal="right"/>
    </xf>
    <xf numFmtId="0" fontId="0" fillId="0" borderId="8"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2" fillId="5" borderId="1" xfId="0" applyFont="1" applyFill="1" applyBorder="1" applyAlignment="1">
      <alignment horizontal="justify" vertical="center" wrapText="1"/>
    </xf>
    <xf numFmtId="165" fontId="22" fillId="0" borderId="1" xfId="3" applyNumberFormat="1" applyFont="1" applyFill="1" applyBorder="1" applyAlignment="1">
      <alignment horizontal="center"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9" xfId="0" applyFont="1" applyFill="1" applyBorder="1" applyAlignment="1">
      <alignment horizontal="left" vertical="center" wrapText="1"/>
    </xf>
    <xf numFmtId="0" fontId="22" fillId="0" borderId="26" xfId="0" applyFont="1" applyFill="1" applyBorder="1" applyAlignment="1">
      <alignment horizontal="left" vertical="center" wrapText="1"/>
    </xf>
    <xf numFmtId="0" fontId="22" fillId="0" borderId="29"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65" fontId="22" fillId="5" borderId="6" xfId="3" applyNumberFormat="1" applyFont="1" applyFill="1" applyBorder="1" applyAlignment="1">
      <alignment horizontal="center" vertical="center"/>
    </xf>
    <xf numFmtId="165" fontId="22" fillId="5" borderId="7" xfId="3" applyNumberFormat="1" applyFont="1" applyFill="1" applyBorder="1" applyAlignment="1">
      <alignment horizontal="center" vertical="center"/>
    </xf>
    <xf numFmtId="0" fontId="4" fillId="4" borderId="1" xfId="0" applyFont="1" applyFill="1" applyBorder="1" applyAlignment="1">
      <alignment horizontal="center" vertical="center" wrapText="1"/>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35" xfId="0" applyFont="1" applyFill="1" applyBorder="1" applyAlignment="1">
      <alignment horizontal="left" vertical="center" wrapText="1"/>
    </xf>
    <xf numFmtId="0" fontId="22" fillId="0" borderId="36" xfId="0" applyFont="1" applyFill="1" applyBorder="1" applyAlignment="1">
      <alignment horizontal="left" vertical="center" wrapText="1"/>
    </xf>
    <xf numFmtId="0" fontId="22" fillId="0" borderId="40" xfId="0" applyFont="1" applyFill="1" applyBorder="1" applyAlignment="1">
      <alignment horizontal="left" vertical="center" wrapText="1"/>
    </xf>
    <xf numFmtId="0" fontId="22" fillId="0" borderId="39"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108858</xdr:colOff>
      <xdr:row>0</xdr:row>
      <xdr:rowOff>1</xdr:rowOff>
    </xdr:from>
    <xdr:to>
      <xdr:col>3</xdr:col>
      <xdr:colOff>1047750</xdr:colOff>
      <xdr:row>0</xdr:row>
      <xdr:rowOff>1102179</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1" y="1"/>
          <a:ext cx="3891642" cy="11021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5"/>
  <sheetViews>
    <sheetView topLeftCell="A22" zoomScale="90" zoomScaleNormal="90" zoomScaleSheetLayoutView="90" workbookViewId="0">
      <selection activeCell="A58" sqref="A58"/>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5703125" customWidth="1"/>
  </cols>
  <sheetData>
    <row r="1" spans="1:5" ht="63.75" customHeight="1" x14ac:dyDescent="0.25">
      <c r="A1" s="46"/>
      <c r="B1" s="47"/>
      <c r="C1" s="47"/>
      <c r="D1" s="47"/>
      <c r="E1" s="48"/>
    </row>
    <row r="2" spans="1:5" ht="18.75" x14ac:dyDescent="0.25">
      <c r="A2" s="408" t="s">
        <v>63</v>
      </c>
      <c r="B2" s="409"/>
      <c r="C2" s="409"/>
      <c r="D2" s="409"/>
      <c r="E2" s="410"/>
    </row>
    <row r="3" spans="1:5" ht="18.75" x14ac:dyDescent="0.25">
      <c r="A3" s="408" t="s">
        <v>118</v>
      </c>
      <c r="B3" s="409"/>
      <c r="C3" s="409"/>
      <c r="D3" s="409"/>
      <c r="E3" s="410"/>
    </row>
    <row r="4" spans="1:5" ht="15.75" customHeight="1" x14ac:dyDescent="0.25">
      <c r="A4" s="432" t="s">
        <v>64</v>
      </c>
      <c r="B4" s="432"/>
      <c r="C4" s="432"/>
      <c r="D4" s="432"/>
      <c r="E4" s="49" t="s">
        <v>135</v>
      </c>
    </row>
    <row r="5" spans="1:5" s="28" customFormat="1" ht="18.75" x14ac:dyDescent="0.25">
      <c r="A5" s="426" t="s">
        <v>137</v>
      </c>
      <c r="B5" s="426"/>
      <c r="C5" s="426"/>
      <c r="D5" s="426"/>
      <c r="E5" s="426"/>
    </row>
    <row r="6" spans="1:5" ht="18.75" x14ac:dyDescent="0.25">
      <c r="A6" s="426" t="s">
        <v>269</v>
      </c>
      <c r="B6" s="426"/>
      <c r="C6" s="426"/>
      <c r="D6" s="426"/>
      <c r="E6" s="426"/>
    </row>
    <row r="7" spans="1:5" s="65" customFormat="1" ht="18.75" x14ac:dyDescent="0.25">
      <c r="A7" s="431" t="s">
        <v>275</v>
      </c>
      <c r="B7" s="431"/>
      <c r="C7" s="431"/>
      <c r="D7" s="431"/>
      <c r="E7" s="431"/>
    </row>
    <row r="8" spans="1:5" ht="18.75" x14ac:dyDescent="0.25">
      <c r="A8" s="428" t="s">
        <v>394</v>
      </c>
      <c r="B8" s="429"/>
      <c r="C8" s="429"/>
      <c r="D8" s="429"/>
      <c r="E8" s="430"/>
    </row>
    <row r="9" spans="1:5" ht="18.75" x14ac:dyDescent="0.25">
      <c r="A9" s="428" t="s">
        <v>72</v>
      </c>
      <c r="B9" s="429"/>
      <c r="C9" s="429"/>
      <c r="D9" s="429"/>
      <c r="E9" s="430"/>
    </row>
    <row r="10" spans="1:5" ht="21" customHeight="1" x14ac:dyDescent="0.25">
      <c r="A10" s="427" t="s">
        <v>136</v>
      </c>
      <c r="B10" s="427"/>
      <c r="C10" s="427"/>
      <c r="D10" s="427"/>
      <c r="E10" s="427"/>
    </row>
    <row r="11" spans="1:5" s="30" customFormat="1" ht="19.5" thickBot="1" x14ac:dyDescent="0.35">
      <c r="A11" s="150" t="s">
        <v>19</v>
      </c>
      <c r="B11" s="151" t="s">
        <v>52</v>
      </c>
      <c r="C11" s="151" t="s">
        <v>20</v>
      </c>
      <c r="D11" s="422" t="s">
        <v>121</v>
      </c>
      <c r="E11" s="423"/>
    </row>
    <row r="12" spans="1:5" s="117" customFormat="1" x14ac:dyDescent="0.25">
      <c r="A12" s="82" t="s">
        <v>63</v>
      </c>
      <c r="B12" s="83" t="s">
        <v>134</v>
      </c>
      <c r="C12" s="84" t="s">
        <v>247</v>
      </c>
      <c r="D12" s="424" t="s">
        <v>143</v>
      </c>
      <c r="E12" s="425"/>
    </row>
    <row r="13" spans="1:5" s="117" customFormat="1" ht="33.75" customHeight="1" x14ac:dyDescent="0.25">
      <c r="A13" s="85" t="s">
        <v>155</v>
      </c>
      <c r="B13" s="86" t="s">
        <v>134</v>
      </c>
      <c r="C13" s="86" t="s">
        <v>248</v>
      </c>
      <c r="D13" s="419" t="s">
        <v>143</v>
      </c>
      <c r="E13" s="420"/>
    </row>
    <row r="14" spans="1:5" s="117" customFormat="1" ht="30" x14ac:dyDescent="0.25">
      <c r="A14" s="85" t="s">
        <v>162</v>
      </c>
      <c r="B14" s="86" t="s">
        <v>134</v>
      </c>
      <c r="C14" s="86" t="s">
        <v>144</v>
      </c>
      <c r="D14" s="419" t="s">
        <v>143</v>
      </c>
      <c r="E14" s="420"/>
    </row>
    <row r="15" spans="1:5" s="117" customFormat="1" ht="33.75" customHeight="1" x14ac:dyDescent="0.25">
      <c r="A15" s="85" t="s">
        <v>118</v>
      </c>
      <c r="B15" s="86" t="s">
        <v>134</v>
      </c>
      <c r="C15" s="87" t="s">
        <v>145</v>
      </c>
      <c r="D15" s="419" t="s">
        <v>143</v>
      </c>
      <c r="E15" s="420"/>
    </row>
    <row r="16" spans="1:5" s="117" customFormat="1" ht="33.75" customHeight="1" x14ac:dyDescent="0.25">
      <c r="A16" s="85" t="s">
        <v>68</v>
      </c>
      <c r="B16" s="86" t="s">
        <v>134</v>
      </c>
      <c r="C16" s="86" t="s">
        <v>146</v>
      </c>
      <c r="D16" s="419" t="s">
        <v>143</v>
      </c>
      <c r="E16" s="420"/>
    </row>
    <row r="17" spans="1:5" s="117" customFormat="1" ht="33.75" customHeight="1" x14ac:dyDescent="0.25">
      <c r="A17" s="88" t="s">
        <v>89</v>
      </c>
      <c r="B17" s="86" t="s">
        <v>134</v>
      </c>
      <c r="C17" s="87" t="s">
        <v>147</v>
      </c>
      <c r="D17" s="419" t="s">
        <v>143</v>
      </c>
      <c r="E17" s="420"/>
    </row>
    <row r="18" spans="1:5" s="117" customFormat="1" ht="30" x14ac:dyDescent="0.25">
      <c r="A18" s="81" t="s">
        <v>159</v>
      </c>
      <c r="B18" s="86" t="s">
        <v>134</v>
      </c>
      <c r="C18" s="87" t="s">
        <v>160</v>
      </c>
      <c r="D18" s="419" t="s">
        <v>143</v>
      </c>
      <c r="E18" s="420"/>
    </row>
    <row r="19" spans="1:5" s="117" customFormat="1" ht="39" customHeight="1" x14ac:dyDescent="0.25">
      <c r="A19" s="85" t="s">
        <v>274</v>
      </c>
      <c r="B19" s="86" t="s">
        <v>134</v>
      </c>
      <c r="C19" s="86" t="s">
        <v>163</v>
      </c>
      <c r="D19" s="419" t="s">
        <v>143</v>
      </c>
      <c r="E19" s="420"/>
    </row>
    <row r="20" spans="1:5" s="117" customFormat="1" ht="39" customHeight="1" x14ac:dyDescent="0.25">
      <c r="A20" s="85" t="s">
        <v>164</v>
      </c>
      <c r="B20" s="86" t="s">
        <v>134</v>
      </c>
      <c r="C20" s="86">
        <v>1008</v>
      </c>
      <c r="D20" s="419" t="s">
        <v>143</v>
      </c>
      <c r="E20" s="420"/>
    </row>
    <row r="21" spans="1:5" s="117" customFormat="1" ht="39" customHeight="1" x14ac:dyDescent="0.25">
      <c r="A21" s="85" t="s">
        <v>157</v>
      </c>
      <c r="B21" s="86" t="s">
        <v>134</v>
      </c>
      <c r="C21" s="86" t="s">
        <v>148</v>
      </c>
      <c r="D21" s="419" t="s">
        <v>143</v>
      </c>
      <c r="E21" s="420"/>
    </row>
    <row r="22" spans="1:5" s="117" customFormat="1" ht="36.75" customHeight="1" x14ac:dyDescent="0.25">
      <c r="A22" s="85" t="s">
        <v>158</v>
      </c>
      <c r="B22" s="86" t="s">
        <v>134</v>
      </c>
      <c r="C22" s="86" t="s">
        <v>149</v>
      </c>
      <c r="D22" s="419" t="s">
        <v>143</v>
      </c>
      <c r="E22" s="420"/>
    </row>
    <row r="23" spans="1:5" s="117" customFormat="1" ht="40.5" customHeight="1" x14ac:dyDescent="0.25">
      <c r="A23" s="85" t="s">
        <v>120</v>
      </c>
      <c r="B23" s="86" t="s">
        <v>134</v>
      </c>
      <c r="C23" s="86">
        <v>1005</v>
      </c>
      <c r="D23" s="419" t="s">
        <v>143</v>
      </c>
      <c r="E23" s="420"/>
    </row>
    <row r="24" spans="1:5" s="117" customFormat="1" ht="46.5" customHeight="1" x14ac:dyDescent="0.25">
      <c r="A24" s="85" t="s">
        <v>161</v>
      </c>
      <c r="B24" s="86" t="s">
        <v>134</v>
      </c>
      <c r="C24" s="86" t="s">
        <v>150</v>
      </c>
      <c r="D24" s="419" t="s">
        <v>143</v>
      </c>
      <c r="E24" s="420"/>
    </row>
    <row r="25" spans="1:5" s="117" customFormat="1" ht="33.75" customHeight="1" x14ac:dyDescent="0.25">
      <c r="A25" s="85" t="s">
        <v>156</v>
      </c>
      <c r="B25" s="86" t="s">
        <v>134</v>
      </c>
      <c r="C25" s="86" t="s">
        <v>151</v>
      </c>
      <c r="D25" s="419" t="s">
        <v>143</v>
      </c>
      <c r="E25" s="420"/>
    </row>
    <row r="26" spans="1:5" s="117" customFormat="1" ht="39" customHeight="1" x14ac:dyDescent="0.25">
      <c r="A26" s="85" t="s">
        <v>165</v>
      </c>
      <c r="B26" s="86" t="s">
        <v>134</v>
      </c>
      <c r="C26" s="86">
        <v>1084</v>
      </c>
      <c r="D26" s="419" t="s">
        <v>143</v>
      </c>
      <c r="E26" s="420"/>
    </row>
    <row r="27" spans="1:5" s="117" customFormat="1" ht="33.75" customHeight="1" x14ac:dyDescent="0.25">
      <c r="A27" s="88" t="s">
        <v>119</v>
      </c>
      <c r="B27" s="86" t="s">
        <v>134</v>
      </c>
      <c r="C27" s="86">
        <v>1000</v>
      </c>
      <c r="D27" s="419" t="s">
        <v>143</v>
      </c>
      <c r="E27" s="420"/>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175</v>
      </c>
      <c r="B33" s="50"/>
      <c r="C33" s="405" t="s">
        <v>192</v>
      </c>
      <c r="D33" s="405"/>
      <c r="E33" s="405"/>
    </row>
    <row r="34" spans="1:5" s="28" customFormat="1" ht="18.75" x14ac:dyDescent="0.3">
      <c r="A34" s="50"/>
      <c r="B34" s="50"/>
      <c r="C34" s="403"/>
      <c r="D34" s="403"/>
      <c r="E34" s="403"/>
    </row>
    <row r="35" spans="1:5" s="28" customFormat="1" ht="18.75" x14ac:dyDescent="0.3">
      <c r="A35" s="51"/>
      <c r="B35" s="50"/>
      <c r="C35" s="403"/>
      <c r="D35" s="403"/>
      <c r="E35" s="403"/>
    </row>
    <row r="36" spans="1:5" s="28" customFormat="1" ht="18.75" x14ac:dyDescent="0.3">
      <c r="A36" s="51"/>
      <c r="B36" s="50"/>
      <c r="C36" s="116"/>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411" t="s">
        <v>63</v>
      </c>
      <c r="B44" s="421"/>
      <c r="C44" s="421"/>
      <c r="D44" s="412"/>
      <c r="E44" s="31"/>
    </row>
    <row r="45" spans="1:5" ht="18.75" x14ac:dyDescent="0.25">
      <c r="A45" s="408" t="str">
        <f>+A3</f>
        <v>Dirección Administrativa</v>
      </c>
      <c r="B45" s="409"/>
      <c r="C45" s="409"/>
      <c r="D45" s="410"/>
      <c r="E45" s="32"/>
    </row>
    <row r="46" spans="1:5" ht="18.75" x14ac:dyDescent="0.3">
      <c r="A46" s="52" t="str">
        <f>+A4</f>
        <v>Horario de Atención: 8:00 a 16:30 hrs.</v>
      </c>
      <c r="B46" s="52"/>
      <c r="C46" s="411" t="s">
        <v>138</v>
      </c>
      <c r="D46" s="412"/>
      <c r="E46" s="33"/>
    </row>
    <row r="47" spans="1:5" ht="18.75" x14ac:dyDescent="0.3">
      <c r="A47" s="413" t="s">
        <v>137</v>
      </c>
      <c r="B47" s="414"/>
      <c r="C47" s="414"/>
      <c r="D47" s="415"/>
      <c r="E47" s="34"/>
    </row>
    <row r="48" spans="1:5" ht="18.75" x14ac:dyDescent="0.3">
      <c r="A48" s="413" t="str">
        <f>A6</f>
        <v>Encargado de Dirección: Licda. Lubia Carolina Bran Toledo</v>
      </c>
      <c r="B48" s="414"/>
      <c r="C48" s="414"/>
      <c r="D48" s="415"/>
      <c r="E48" s="34"/>
    </row>
    <row r="49" spans="1:5" ht="18.75" x14ac:dyDescent="0.3">
      <c r="A49" s="416" t="str">
        <f>+A7</f>
        <v>Responsable de Actualización de la información: Brenda Lily Valdez Padilla</v>
      </c>
      <c r="B49" s="417"/>
      <c r="C49" s="417"/>
      <c r="D49" s="418"/>
      <c r="E49" s="34"/>
    </row>
    <row r="50" spans="1:5" ht="18.75" x14ac:dyDescent="0.3">
      <c r="A50" s="413" t="str">
        <f>+A8</f>
        <v>Mes de Actualización: Noviembre 2022</v>
      </c>
      <c r="B50" s="414"/>
      <c r="C50" s="414"/>
      <c r="D50" s="415"/>
      <c r="E50" s="34"/>
    </row>
    <row r="51" spans="1:5" ht="18.75" x14ac:dyDescent="0.3">
      <c r="A51" s="413" t="s">
        <v>280</v>
      </c>
      <c r="B51" s="414"/>
      <c r="C51" s="414"/>
      <c r="D51" s="415"/>
      <c r="E51" s="34"/>
    </row>
    <row r="52" spans="1:5" ht="29.25" customHeight="1" x14ac:dyDescent="0.25">
      <c r="A52" s="408" t="s">
        <v>74</v>
      </c>
      <c r="B52" s="409"/>
      <c r="C52" s="409"/>
      <c r="D52" s="410"/>
      <c r="E52" s="32"/>
    </row>
    <row r="53" spans="1:5" ht="23.25" customHeight="1" x14ac:dyDescent="0.3">
      <c r="A53" s="80" t="s">
        <v>19</v>
      </c>
      <c r="B53" s="80" t="s">
        <v>75</v>
      </c>
      <c r="C53" s="80" t="s">
        <v>21</v>
      </c>
      <c r="D53" s="80" t="s">
        <v>52</v>
      </c>
    </row>
    <row r="54" spans="1:5" s="54" customFormat="1" ht="45" x14ac:dyDescent="0.25">
      <c r="A54" s="81" t="s">
        <v>159</v>
      </c>
      <c r="B54" s="53" t="s">
        <v>76</v>
      </c>
      <c r="C54" s="79" t="s">
        <v>177</v>
      </c>
      <c r="D54" s="86" t="s">
        <v>172</v>
      </c>
    </row>
    <row r="55" spans="1:5" s="54" customFormat="1" ht="57" customHeight="1" x14ac:dyDescent="0.25">
      <c r="A55" s="81" t="s">
        <v>159</v>
      </c>
      <c r="B55" s="53" t="s">
        <v>182</v>
      </c>
      <c r="C55" s="79" t="s">
        <v>183</v>
      </c>
      <c r="D55" s="86" t="s">
        <v>172</v>
      </c>
    </row>
    <row r="56" spans="1:5" s="54" customFormat="1" ht="60" customHeight="1" x14ac:dyDescent="0.25">
      <c r="A56" s="81" t="s">
        <v>159</v>
      </c>
      <c r="B56" s="53" t="s">
        <v>122</v>
      </c>
      <c r="C56" s="79" t="s">
        <v>176</v>
      </c>
      <c r="D56" s="86" t="s">
        <v>172</v>
      </c>
    </row>
    <row r="57" spans="1:5" s="54" customFormat="1" ht="63" customHeight="1" x14ac:dyDescent="0.25">
      <c r="A57" s="81" t="s">
        <v>159</v>
      </c>
      <c r="B57" s="53" t="s">
        <v>123</v>
      </c>
      <c r="C57" s="79" t="s">
        <v>178</v>
      </c>
      <c r="D57" s="86" t="s">
        <v>172</v>
      </c>
    </row>
    <row r="58" spans="1:5" s="54" customFormat="1" ht="45" x14ac:dyDescent="0.25">
      <c r="A58" s="81" t="s">
        <v>159</v>
      </c>
      <c r="B58" s="53" t="s">
        <v>124</v>
      </c>
      <c r="C58" s="79" t="s">
        <v>179</v>
      </c>
      <c r="D58" s="86" t="s">
        <v>172</v>
      </c>
    </row>
    <row r="59" spans="1:5" s="54" customFormat="1" ht="60" x14ac:dyDescent="0.25">
      <c r="A59" s="81" t="s">
        <v>159</v>
      </c>
      <c r="B59" s="53" t="s">
        <v>125</v>
      </c>
      <c r="C59" s="79" t="s">
        <v>180</v>
      </c>
      <c r="D59" s="86" t="s">
        <v>172</v>
      </c>
    </row>
    <row r="60" spans="1:5" s="54" customFormat="1" ht="30" x14ac:dyDescent="0.25">
      <c r="A60" s="81" t="s">
        <v>159</v>
      </c>
      <c r="B60" s="53" t="s">
        <v>126</v>
      </c>
      <c r="C60" s="79" t="s">
        <v>153</v>
      </c>
      <c r="D60" s="86" t="s">
        <v>172</v>
      </c>
    </row>
    <row r="61" spans="1:5" s="54" customFormat="1" ht="29.25" customHeight="1" x14ac:dyDescent="0.25">
      <c r="A61" s="407" t="s">
        <v>173</v>
      </c>
      <c r="B61" s="407"/>
      <c r="C61" s="407"/>
      <c r="D61" s="407"/>
    </row>
    <row r="62" spans="1:5" s="54" customFormat="1" ht="33.75" customHeight="1" x14ac:dyDescent="0.25">
      <c r="A62" s="406" t="s">
        <v>181</v>
      </c>
      <c r="B62" s="406"/>
      <c r="C62" s="406"/>
      <c r="D62" s="406"/>
    </row>
    <row r="63" spans="1:5" s="54" customFormat="1" ht="33.75" customHeight="1" x14ac:dyDescent="0.25">
      <c r="A63" s="154"/>
      <c r="B63" s="154"/>
      <c r="C63" s="154"/>
      <c r="D63" s="154"/>
    </row>
    <row r="64" spans="1:5" s="54" customFormat="1" ht="33.75" customHeight="1" x14ac:dyDescent="0.25">
      <c r="A64" s="154"/>
      <c r="B64" s="154"/>
      <c r="C64" s="154"/>
      <c r="D64" s="154"/>
    </row>
    <row r="65" spans="1:5" s="54" customFormat="1" ht="18.75" x14ac:dyDescent="0.25">
      <c r="A65" s="55"/>
      <c r="B65" s="55"/>
      <c r="C65" s="56"/>
      <c r="D65" s="55"/>
    </row>
    <row r="66" spans="1:5" s="28" customFormat="1" ht="18.75" x14ac:dyDescent="0.3">
      <c r="A66" s="30" t="s">
        <v>175</v>
      </c>
      <c r="B66" s="404" t="s">
        <v>193</v>
      </c>
      <c r="C66" s="405"/>
      <c r="D66" s="405"/>
      <c r="E66" s="50"/>
    </row>
    <row r="67" spans="1:5" s="28" customFormat="1" ht="18.75" x14ac:dyDescent="0.3">
      <c r="A67" s="50"/>
      <c r="B67" s="403"/>
      <c r="C67" s="403"/>
      <c r="D67" s="403"/>
      <c r="E67" s="50"/>
    </row>
    <row r="68" spans="1:5" s="28" customFormat="1" ht="18.75" x14ac:dyDescent="0.3">
      <c r="A68" s="51"/>
      <c r="B68" s="403"/>
      <c r="C68" s="403"/>
      <c r="D68" s="403"/>
      <c r="E68" s="50"/>
    </row>
    <row r="69" spans="1:5" s="28" customFormat="1" ht="18.75" x14ac:dyDescent="0.3">
      <c r="A69" s="51"/>
      <c r="B69" s="30"/>
      <c r="C69" s="50"/>
      <c r="D69" s="50"/>
    </row>
    <row r="70" spans="1:5" ht="18.75" x14ac:dyDescent="0.3">
      <c r="A70" s="30"/>
      <c r="B70" s="30"/>
      <c r="C70" s="30"/>
      <c r="D70" s="3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6:D66"/>
    <mergeCell ref="B67:D67"/>
    <mergeCell ref="B68:D68"/>
    <mergeCell ref="A62:D62"/>
    <mergeCell ref="A61:D61"/>
    <mergeCell ref="A52:D52"/>
    <mergeCell ref="C46:D46"/>
    <mergeCell ref="A47:D47"/>
    <mergeCell ref="A48:D48"/>
    <mergeCell ref="A49:D49"/>
    <mergeCell ref="A50:D50"/>
    <mergeCell ref="A51:D51"/>
  </mergeCells>
  <printOptions horizontalCentered="1" verticalCentered="1"/>
  <pageMargins left="0.23622047244094491" right="0.23622047244094491" top="0.74803149606299213" bottom="0.74803149606299213" header="0.31496062992125984" footer="0.31496062992125984"/>
  <pageSetup scale="65"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K25"/>
  <sheetViews>
    <sheetView view="pageBreakPreview" zoomScale="90" zoomScaleNormal="100" zoomScaleSheetLayoutView="90" workbookViewId="0">
      <selection activeCell="G27" sqref="G27"/>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55"/>
      <c r="B1" s="156"/>
      <c r="C1" s="156"/>
      <c r="D1" s="156"/>
      <c r="E1" s="157"/>
    </row>
    <row r="2" spans="1:5" ht="18.75" x14ac:dyDescent="0.25">
      <c r="A2" s="449" t="s">
        <v>63</v>
      </c>
      <c r="B2" s="450"/>
      <c r="C2" s="450"/>
      <c r="D2" s="450"/>
      <c r="E2" s="451"/>
    </row>
    <row r="3" spans="1:5" ht="18.75" x14ac:dyDescent="0.25">
      <c r="A3" s="449" t="str">
        <f>+'Numeral 2'!A3:E3</f>
        <v>Dirección Administrativa</v>
      </c>
      <c r="B3" s="450"/>
      <c r="C3" s="450"/>
      <c r="D3" s="450"/>
      <c r="E3" s="451"/>
    </row>
    <row r="4" spans="1:5" ht="15.75" customHeight="1" x14ac:dyDescent="0.25">
      <c r="A4" s="452" t="s">
        <v>64</v>
      </c>
      <c r="B4" s="443"/>
      <c r="C4" s="453" t="s">
        <v>135</v>
      </c>
      <c r="D4" s="454"/>
      <c r="E4" s="455"/>
    </row>
    <row r="5" spans="1:5" ht="15.75" customHeight="1" x14ac:dyDescent="0.25">
      <c r="A5" s="452" t="s">
        <v>137</v>
      </c>
      <c r="B5" s="442"/>
      <c r="C5" s="442"/>
      <c r="D5" s="442"/>
      <c r="E5" s="456"/>
    </row>
    <row r="6" spans="1:5" ht="15.75" x14ac:dyDescent="0.25">
      <c r="A6" s="446" t="str">
        <f>+'Numeral 2'!A6:E6</f>
        <v>Encargado de Dirección: Licda. Lubia Carolina Bran Toledo</v>
      </c>
      <c r="B6" s="447"/>
      <c r="C6" s="447"/>
      <c r="D6" s="447"/>
      <c r="E6" s="448"/>
    </row>
    <row r="7" spans="1:5" ht="15.75" x14ac:dyDescent="0.25">
      <c r="A7" s="459" t="str">
        <f>+'Numeral 2'!A7:E7</f>
        <v>Responsable de Actualización de la información: Brenda Lily Valdez Padilla</v>
      </c>
      <c r="B7" s="460"/>
      <c r="C7" s="460"/>
      <c r="D7" s="460"/>
      <c r="E7" s="461"/>
    </row>
    <row r="8" spans="1:5" ht="15.75" x14ac:dyDescent="0.25">
      <c r="A8" s="459" t="str">
        <f>+'Numeral 2'!A8:E8</f>
        <v>Mes de Actualización: Noviembre 2022</v>
      </c>
      <c r="B8" s="460"/>
      <c r="C8" s="460"/>
      <c r="D8" s="460"/>
      <c r="E8" s="461"/>
    </row>
    <row r="9" spans="1:5" ht="15.75" x14ac:dyDescent="0.25">
      <c r="A9" s="446" t="s">
        <v>199</v>
      </c>
      <c r="B9" s="447"/>
      <c r="C9" s="447"/>
      <c r="D9" s="447"/>
      <c r="E9" s="448"/>
    </row>
    <row r="10" spans="1:5" ht="21" customHeight="1" x14ac:dyDescent="0.35">
      <c r="A10" s="639" t="s">
        <v>198</v>
      </c>
      <c r="B10" s="640"/>
      <c r="C10" s="640"/>
      <c r="D10" s="640"/>
      <c r="E10" s="641"/>
    </row>
    <row r="11" spans="1:5" ht="44.25" customHeight="1" x14ac:dyDescent="0.25">
      <c r="A11" s="158" t="s">
        <v>107</v>
      </c>
      <c r="B11" s="89" t="s">
        <v>50</v>
      </c>
      <c r="C11" s="89" t="s">
        <v>43</v>
      </c>
      <c r="D11" s="89" t="s">
        <v>15</v>
      </c>
      <c r="E11" s="159" t="s">
        <v>16</v>
      </c>
    </row>
    <row r="12" spans="1:5" ht="21" customHeight="1" x14ac:dyDescent="0.25">
      <c r="A12" s="160"/>
      <c r="B12" s="10"/>
      <c r="C12" s="10"/>
      <c r="D12" s="10"/>
      <c r="E12" s="161"/>
    </row>
    <row r="13" spans="1:5" ht="18.75" customHeight="1" x14ac:dyDescent="0.25">
      <c r="A13" s="14"/>
      <c r="B13" s="15"/>
      <c r="C13" s="15"/>
      <c r="D13" s="15"/>
      <c r="E13" s="16"/>
    </row>
    <row r="14" spans="1:5" ht="26.25" customHeight="1" x14ac:dyDescent="0.25">
      <c r="A14" s="14"/>
      <c r="B14" s="636" t="s">
        <v>197</v>
      </c>
      <c r="C14" s="637"/>
      <c r="D14" s="6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2"/>
      <c r="B18" s="98"/>
      <c r="C18" s="98"/>
      <c r="D18" s="98"/>
      <c r="E18" s="163"/>
    </row>
    <row r="19" spans="1:11" ht="34.5" customHeight="1" x14ac:dyDescent="0.25">
      <c r="A19" s="642" t="s">
        <v>204</v>
      </c>
      <c r="B19" s="643"/>
      <c r="C19" s="643"/>
      <c r="D19" s="643"/>
      <c r="E19" s="644"/>
    </row>
    <row r="20" spans="1:11" x14ac:dyDescent="0.25">
      <c r="A20" s="162"/>
      <c r="B20" s="98"/>
      <c r="C20" s="98"/>
      <c r="D20" s="98"/>
      <c r="E20" s="163"/>
    </row>
    <row r="21" spans="1:11" ht="15.75" x14ac:dyDescent="0.25">
      <c r="A21" s="164" t="s">
        <v>71</v>
      </c>
      <c r="B21" s="98"/>
      <c r="C21" s="633" t="s">
        <v>194</v>
      </c>
      <c r="D21" s="634"/>
      <c r="E21" s="635"/>
    </row>
    <row r="22" spans="1:11" s="100" customFormat="1" ht="15.75" x14ac:dyDescent="0.25">
      <c r="A22" s="164"/>
      <c r="B22" s="112"/>
      <c r="C22" s="631"/>
      <c r="D22" s="631"/>
      <c r="E22" s="632"/>
      <c r="K22" s="102"/>
    </row>
    <row r="23" spans="1:11" s="100" customFormat="1" ht="15.75" x14ac:dyDescent="0.25">
      <c r="A23" s="165"/>
      <c r="B23" s="112"/>
      <c r="C23" s="631"/>
      <c r="D23" s="631"/>
      <c r="E23" s="632"/>
      <c r="F23" s="111"/>
      <c r="K23" s="102"/>
    </row>
    <row r="24" spans="1:11" s="66" customFormat="1" x14ac:dyDescent="0.25">
      <c r="A24" s="166"/>
      <c r="B24" s="67"/>
      <c r="C24" s="110"/>
      <c r="D24" s="110"/>
      <c r="E24" s="167"/>
      <c r="F24" s="110"/>
      <c r="G24" s="110"/>
      <c r="H24" s="67"/>
      <c r="I24" s="67"/>
      <c r="J24" s="67"/>
      <c r="K24" s="74"/>
    </row>
    <row r="25" spans="1:11" ht="15.75" thickBot="1" x14ac:dyDescent="0.3">
      <c r="A25" s="168"/>
      <c r="B25" s="169"/>
      <c r="C25" s="169"/>
      <c r="D25" s="169"/>
      <c r="E25" s="17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25"/>
  <sheetViews>
    <sheetView view="pageBreakPreview" zoomScale="90" zoomScaleNormal="100" zoomScaleSheetLayoutView="90" workbookViewId="0">
      <selection activeCell="A8" sqref="A8:E8"/>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155"/>
      <c r="B1" s="156"/>
      <c r="C1" s="156"/>
      <c r="D1" s="156"/>
      <c r="E1" s="157"/>
    </row>
    <row r="2" spans="1:5" ht="18.75" x14ac:dyDescent="0.25">
      <c r="A2" s="449" t="s">
        <v>63</v>
      </c>
      <c r="B2" s="450"/>
      <c r="C2" s="450"/>
      <c r="D2" s="450"/>
      <c r="E2" s="451"/>
    </row>
    <row r="3" spans="1:5" ht="18.75" x14ac:dyDescent="0.25">
      <c r="A3" s="449" t="str">
        <f>+'Numeral 2'!A3:E3</f>
        <v>Dirección Administrativa</v>
      </c>
      <c r="B3" s="450"/>
      <c r="C3" s="450"/>
      <c r="D3" s="450"/>
      <c r="E3" s="451"/>
    </row>
    <row r="4" spans="1:5" ht="15.75" customHeight="1" x14ac:dyDescent="0.25">
      <c r="A4" s="452" t="s">
        <v>64</v>
      </c>
      <c r="B4" s="443"/>
      <c r="C4" s="453" t="s">
        <v>135</v>
      </c>
      <c r="D4" s="454"/>
      <c r="E4" s="455"/>
    </row>
    <row r="5" spans="1:5" ht="15.75" customHeight="1" x14ac:dyDescent="0.25">
      <c r="A5" s="452" t="s">
        <v>137</v>
      </c>
      <c r="B5" s="442"/>
      <c r="C5" s="442"/>
      <c r="D5" s="442"/>
      <c r="E5" s="456"/>
    </row>
    <row r="6" spans="1:5" ht="15.75" x14ac:dyDescent="0.25">
      <c r="A6" s="446" t="str">
        <f>+'Numeral 2'!A6:E6</f>
        <v>Encargado de Dirección: Licda. Lubia Carolina Bran Toledo</v>
      </c>
      <c r="B6" s="447"/>
      <c r="C6" s="447"/>
      <c r="D6" s="447"/>
      <c r="E6" s="448"/>
    </row>
    <row r="7" spans="1:5" ht="15.75" x14ac:dyDescent="0.25">
      <c r="A7" s="459" t="str">
        <f>+'Numeral 2'!A7:E7</f>
        <v>Responsable de Actualización de la información: Brenda Lily Valdez Padilla</v>
      </c>
      <c r="B7" s="460"/>
      <c r="C7" s="460"/>
      <c r="D7" s="460"/>
      <c r="E7" s="461"/>
    </row>
    <row r="8" spans="1:5" ht="15.75" x14ac:dyDescent="0.25">
      <c r="A8" s="459" t="str">
        <f>+'Numeral 2'!A8:E8</f>
        <v>Mes de Actualización: Noviembre 2022</v>
      </c>
      <c r="B8" s="460"/>
      <c r="C8" s="460"/>
      <c r="D8" s="460"/>
      <c r="E8" s="461"/>
    </row>
    <row r="9" spans="1:5" ht="15.75" x14ac:dyDescent="0.25">
      <c r="A9" s="446" t="s">
        <v>201</v>
      </c>
      <c r="B9" s="447"/>
      <c r="C9" s="447"/>
      <c r="D9" s="447"/>
      <c r="E9" s="448"/>
    </row>
    <row r="10" spans="1:5" ht="87" customHeight="1" x14ac:dyDescent="0.25">
      <c r="A10" s="645" t="s">
        <v>205</v>
      </c>
      <c r="B10" s="646"/>
      <c r="C10" s="646"/>
      <c r="D10" s="646"/>
      <c r="E10" s="647"/>
    </row>
    <row r="11" spans="1:5" ht="44.25" customHeight="1" x14ac:dyDescent="0.25">
      <c r="A11" s="158" t="s">
        <v>107</v>
      </c>
      <c r="B11" s="89" t="s">
        <v>50</v>
      </c>
      <c r="C11" s="89" t="s">
        <v>43</v>
      </c>
      <c r="D11" s="89" t="s">
        <v>15</v>
      </c>
      <c r="E11" s="159" t="s">
        <v>16</v>
      </c>
    </row>
    <row r="12" spans="1:5" ht="21" customHeight="1" x14ac:dyDescent="0.25">
      <c r="A12" s="160"/>
      <c r="B12" s="10"/>
      <c r="C12" s="10"/>
      <c r="D12" s="10"/>
      <c r="E12" s="161"/>
    </row>
    <row r="13" spans="1:5" ht="18.75" customHeight="1" x14ac:dyDescent="0.25">
      <c r="A13" s="14"/>
      <c r="B13" s="15"/>
      <c r="C13" s="15"/>
      <c r="D13" s="15"/>
      <c r="E13" s="16"/>
    </row>
    <row r="14" spans="1:5" ht="26.25" customHeight="1" x14ac:dyDescent="0.25">
      <c r="A14" s="14"/>
      <c r="B14" s="636" t="s">
        <v>197</v>
      </c>
      <c r="C14" s="637"/>
      <c r="D14" s="6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2"/>
      <c r="B18" s="98"/>
      <c r="C18" s="98"/>
      <c r="D18" s="98"/>
      <c r="E18" s="163"/>
    </row>
    <row r="19" spans="1:11" ht="39" customHeight="1" x14ac:dyDescent="0.25">
      <c r="A19" s="648" t="s">
        <v>206</v>
      </c>
      <c r="B19" s="649"/>
      <c r="C19" s="649"/>
      <c r="D19" s="649"/>
      <c r="E19" s="650"/>
    </row>
    <row r="20" spans="1:11" x14ac:dyDescent="0.25">
      <c r="A20" s="162"/>
      <c r="B20" s="98"/>
      <c r="C20" s="98"/>
      <c r="D20" s="98"/>
      <c r="E20" s="163"/>
    </row>
    <row r="21" spans="1:11" ht="15.75" x14ac:dyDescent="0.25">
      <c r="A21" s="164" t="s">
        <v>71</v>
      </c>
      <c r="B21" s="98"/>
      <c r="C21" s="633" t="s">
        <v>194</v>
      </c>
      <c r="D21" s="634"/>
      <c r="E21" s="635"/>
    </row>
    <row r="22" spans="1:11" s="100" customFormat="1" ht="15.75" x14ac:dyDescent="0.25">
      <c r="A22" s="164"/>
      <c r="B22" s="112"/>
      <c r="C22" s="631"/>
      <c r="D22" s="631"/>
      <c r="E22" s="632"/>
      <c r="K22" s="102"/>
    </row>
    <row r="23" spans="1:11" s="100" customFormat="1" ht="15.75" x14ac:dyDescent="0.25">
      <c r="A23" s="165"/>
      <c r="B23" s="112"/>
      <c r="C23" s="631"/>
      <c r="D23" s="631"/>
      <c r="E23" s="632"/>
      <c r="F23" s="111"/>
      <c r="K23" s="102"/>
    </row>
    <row r="24" spans="1:11" s="66" customFormat="1" x14ac:dyDescent="0.25">
      <c r="A24" s="166"/>
      <c r="B24" s="67"/>
      <c r="C24" s="110"/>
      <c r="D24" s="110"/>
      <c r="E24" s="167"/>
      <c r="F24" s="110"/>
      <c r="G24" s="110"/>
      <c r="H24" s="67"/>
      <c r="I24" s="67"/>
      <c r="J24" s="67"/>
      <c r="K24" s="74"/>
    </row>
    <row r="25" spans="1:11" ht="15.75" thickBot="1" x14ac:dyDescent="0.3">
      <c r="A25" s="168"/>
      <c r="B25" s="169"/>
      <c r="C25" s="169"/>
      <c r="D25" s="169"/>
      <c r="E25" s="170"/>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L20"/>
  <sheetViews>
    <sheetView view="pageBreakPreview" zoomScale="70" zoomScaleNormal="60" zoomScaleSheetLayoutView="70" workbookViewId="0">
      <selection activeCell="F13" sqref="F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28"/>
      <c r="B1" s="129"/>
      <c r="C1" s="129"/>
      <c r="D1" s="129"/>
      <c r="E1" s="129"/>
      <c r="F1" s="129"/>
      <c r="G1" s="129"/>
      <c r="H1" s="129"/>
      <c r="I1" s="130"/>
    </row>
    <row r="2" spans="1:12" ht="18.75" x14ac:dyDescent="0.25">
      <c r="A2" s="661" t="s">
        <v>63</v>
      </c>
      <c r="B2" s="409"/>
      <c r="C2" s="409"/>
      <c r="D2" s="409"/>
      <c r="E2" s="409"/>
      <c r="F2" s="409"/>
      <c r="G2" s="409"/>
      <c r="H2" s="409"/>
      <c r="I2" s="662"/>
    </row>
    <row r="3" spans="1:12" ht="18.75" x14ac:dyDescent="0.25">
      <c r="A3" s="661" t="str">
        <f>+'Numeral 2'!A3:E3</f>
        <v>Dirección Administrativa</v>
      </c>
      <c r="B3" s="409"/>
      <c r="C3" s="409"/>
      <c r="D3" s="409"/>
      <c r="E3" s="409"/>
      <c r="F3" s="409"/>
      <c r="G3" s="409"/>
      <c r="H3" s="409"/>
      <c r="I3" s="662"/>
    </row>
    <row r="4" spans="1:12" ht="15.75" customHeight="1" x14ac:dyDescent="0.25">
      <c r="A4" s="663" t="s">
        <v>64</v>
      </c>
      <c r="B4" s="664"/>
      <c r="C4" s="664"/>
      <c r="D4" s="665"/>
      <c r="E4" s="666" t="s">
        <v>135</v>
      </c>
      <c r="F4" s="664"/>
      <c r="G4" s="664"/>
      <c r="H4" s="664"/>
      <c r="I4" s="667"/>
    </row>
    <row r="5" spans="1:12" ht="18.75" x14ac:dyDescent="0.25">
      <c r="A5" s="654" t="s">
        <v>137</v>
      </c>
      <c r="B5" s="429"/>
      <c r="C5" s="429"/>
      <c r="D5" s="429"/>
      <c r="E5" s="429"/>
      <c r="F5" s="429"/>
      <c r="G5" s="429"/>
      <c r="H5" s="429"/>
      <c r="I5" s="655"/>
    </row>
    <row r="6" spans="1:12" ht="18.75" x14ac:dyDescent="0.25">
      <c r="A6" s="654" t="str">
        <f>+'Numeral 2'!A6:E6</f>
        <v>Encargado de Dirección: Licda. Lubia Carolina Bran Toledo</v>
      </c>
      <c r="B6" s="429"/>
      <c r="C6" s="429"/>
      <c r="D6" s="429"/>
      <c r="E6" s="429"/>
      <c r="F6" s="429"/>
      <c r="G6" s="429"/>
      <c r="H6" s="429"/>
      <c r="I6" s="655"/>
    </row>
    <row r="7" spans="1:12" ht="18.75" x14ac:dyDescent="0.25">
      <c r="A7" s="651" t="str">
        <f>+'Numeral 2'!A7:E7</f>
        <v>Responsable de Actualización de la información: Brenda Lily Valdez Padilla</v>
      </c>
      <c r="B7" s="652"/>
      <c r="C7" s="652"/>
      <c r="D7" s="652"/>
      <c r="E7" s="652"/>
      <c r="F7" s="652"/>
      <c r="G7" s="652"/>
      <c r="H7" s="652"/>
      <c r="I7" s="653"/>
    </row>
    <row r="8" spans="1:12" ht="18.75" x14ac:dyDescent="0.25">
      <c r="A8" s="654" t="str">
        <f>+'Numeral 14 Administración'!A8:E8</f>
        <v>Mes de Actualización: Noviembre 2022</v>
      </c>
      <c r="B8" s="429"/>
      <c r="C8" s="429"/>
      <c r="D8" s="429"/>
      <c r="E8" s="429"/>
      <c r="F8" s="429"/>
      <c r="G8" s="429"/>
      <c r="H8" s="429"/>
      <c r="I8" s="655"/>
    </row>
    <row r="9" spans="1:12" ht="18.75" x14ac:dyDescent="0.25">
      <c r="A9" s="654" t="s">
        <v>113</v>
      </c>
      <c r="B9" s="429"/>
      <c r="C9" s="429"/>
      <c r="D9" s="429"/>
      <c r="E9" s="429"/>
      <c r="F9" s="429"/>
      <c r="G9" s="429"/>
      <c r="H9" s="429"/>
      <c r="I9" s="655"/>
    </row>
    <row r="10" spans="1:12" ht="28.5" customHeight="1" x14ac:dyDescent="0.3">
      <c r="A10" s="656" t="s">
        <v>112</v>
      </c>
      <c r="B10" s="657"/>
      <c r="C10" s="657"/>
      <c r="D10" s="657"/>
      <c r="E10" s="657"/>
      <c r="F10" s="657"/>
      <c r="G10" s="657"/>
      <c r="H10" s="657"/>
      <c r="I10" s="658"/>
    </row>
    <row r="11" spans="1:12" ht="65.25" customHeight="1" x14ac:dyDescent="0.25">
      <c r="A11" s="125" t="s">
        <v>22</v>
      </c>
      <c r="B11" s="127" t="s">
        <v>33</v>
      </c>
      <c r="C11" s="124" t="s">
        <v>54</v>
      </c>
      <c r="D11" s="124" t="s">
        <v>55</v>
      </c>
      <c r="E11" s="124" t="s">
        <v>56</v>
      </c>
      <c r="F11" s="124" t="s">
        <v>48</v>
      </c>
      <c r="G11" s="124" t="s">
        <v>16</v>
      </c>
      <c r="H11" s="126" t="s">
        <v>111</v>
      </c>
      <c r="I11" s="131" t="s">
        <v>129</v>
      </c>
    </row>
    <row r="12" spans="1:12" ht="188.25" customHeight="1" x14ac:dyDescent="0.25">
      <c r="A12" s="132">
        <v>1</v>
      </c>
      <c r="B12" s="18" t="s">
        <v>168</v>
      </c>
      <c r="C12" s="246" t="s">
        <v>167</v>
      </c>
      <c r="D12" s="247" t="s">
        <v>169</v>
      </c>
      <c r="E12" s="251" t="s">
        <v>128</v>
      </c>
      <c r="F12" s="121" t="s">
        <v>170</v>
      </c>
      <c r="G12" s="122">
        <v>30000</v>
      </c>
      <c r="H12" s="123" t="s">
        <v>229</v>
      </c>
      <c r="I12" s="133" t="s">
        <v>207</v>
      </c>
    </row>
    <row r="13" spans="1:12" s="28" customFormat="1" ht="97.5" customHeight="1" x14ac:dyDescent="0.25">
      <c r="A13" s="238">
        <v>2</v>
      </c>
      <c r="B13" s="234" t="s">
        <v>239</v>
      </c>
      <c r="C13" s="235" t="s">
        <v>243</v>
      </c>
      <c r="D13" s="235" t="s">
        <v>244</v>
      </c>
      <c r="E13" s="250" t="s">
        <v>128</v>
      </c>
      <c r="F13" s="236" t="s">
        <v>232</v>
      </c>
      <c r="G13" s="237">
        <v>780000</v>
      </c>
      <c r="H13" s="236" t="s">
        <v>245</v>
      </c>
      <c r="I13" s="133" t="s">
        <v>207</v>
      </c>
      <c r="L13" s="33"/>
    </row>
    <row r="14" spans="1:12" s="28" customFormat="1" ht="183" customHeight="1" x14ac:dyDescent="0.25">
      <c r="A14" s="238">
        <v>3</v>
      </c>
      <c r="B14" s="234" t="s">
        <v>239</v>
      </c>
      <c r="C14" s="235" t="s">
        <v>240</v>
      </c>
      <c r="D14" s="235" t="s">
        <v>241</v>
      </c>
      <c r="E14" s="250" t="s">
        <v>128</v>
      </c>
      <c r="F14" s="236" t="s">
        <v>242</v>
      </c>
      <c r="G14" s="237">
        <v>221885.25</v>
      </c>
      <c r="H14" s="236" t="s">
        <v>250</v>
      </c>
      <c r="I14" s="133" t="s">
        <v>267</v>
      </c>
    </row>
    <row r="15" spans="1:12" s="28" customFormat="1" ht="18.75" x14ac:dyDescent="0.3">
      <c r="A15" s="134"/>
      <c r="B15" s="50"/>
      <c r="C15" s="50"/>
      <c r="D15" s="50"/>
      <c r="E15" s="50"/>
      <c r="F15" s="50"/>
      <c r="G15" s="50"/>
      <c r="H15" s="50"/>
      <c r="I15" s="135"/>
      <c r="L15" s="33"/>
    </row>
    <row r="16" spans="1:12" s="28" customFormat="1" ht="18.75" x14ac:dyDescent="0.3">
      <c r="A16" s="134"/>
      <c r="B16" s="50"/>
      <c r="C16" s="50"/>
      <c r="D16" s="50"/>
      <c r="E16" s="50"/>
      <c r="F16" s="50"/>
      <c r="G16" s="50"/>
      <c r="H16" s="50"/>
      <c r="I16" s="135"/>
      <c r="L16" s="33"/>
    </row>
    <row r="17" spans="1:12" s="28" customFormat="1" ht="18.75" x14ac:dyDescent="0.3">
      <c r="A17" s="134"/>
      <c r="B17" s="50"/>
      <c r="C17" s="50"/>
      <c r="D17" s="50"/>
      <c r="E17" s="50"/>
      <c r="F17" s="50"/>
      <c r="G17" s="50"/>
      <c r="H17" s="50"/>
      <c r="I17" s="135"/>
      <c r="L17" s="33"/>
    </row>
    <row r="18" spans="1:12" s="28" customFormat="1" ht="18.75" x14ac:dyDescent="0.3">
      <c r="A18" s="134"/>
      <c r="B18" s="50"/>
      <c r="C18" s="50"/>
      <c r="D18" s="50"/>
      <c r="E18" s="50"/>
      <c r="F18" s="50"/>
      <c r="G18" s="50"/>
      <c r="H18" s="50"/>
      <c r="I18" s="135"/>
      <c r="L18" s="33"/>
    </row>
    <row r="19" spans="1:12" s="91" customFormat="1" ht="24" thickBot="1" x14ac:dyDescent="0.4">
      <c r="A19" s="239"/>
      <c r="B19" s="241" t="s">
        <v>71</v>
      </c>
      <c r="C19" s="242"/>
      <c r="D19" s="242"/>
      <c r="E19" s="242"/>
      <c r="F19" s="659" t="s">
        <v>70</v>
      </c>
      <c r="G19" s="660"/>
      <c r="H19" s="660"/>
      <c r="I19" s="240"/>
      <c r="J19" s="92"/>
      <c r="K19" s="92"/>
      <c r="L19" s="92"/>
    </row>
    <row r="20" spans="1:12" x14ac:dyDescent="0.25">
      <c r="A20" s="28"/>
      <c r="B20" s="28"/>
      <c r="C20" s="28"/>
      <c r="D20" s="28"/>
      <c r="E20" s="28"/>
      <c r="F20" s="28"/>
      <c r="G20" s="28"/>
      <c r="I20" s="28"/>
    </row>
  </sheetData>
  <mergeCells count="11">
    <mergeCell ref="A6:I6"/>
    <mergeCell ref="A2:I2"/>
    <mergeCell ref="A3:I3"/>
    <mergeCell ref="A4:D4"/>
    <mergeCell ref="E4:I4"/>
    <mergeCell ref="A5:I5"/>
    <mergeCell ref="A7:I7"/>
    <mergeCell ref="A8:I8"/>
    <mergeCell ref="A9:I9"/>
    <mergeCell ref="A10:I10"/>
    <mergeCell ref="F19:H19"/>
  </mergeCells>
  <printOptions horizontalCentered="1" verticalCentered="1"/>
  <pageMargins left="0.23622047244094491" right="0.23622047244094491" top="0.74803149606299213" bottom="0.74803149606299213" header="0.31496062992125984" footer="0.31496062992125984"/>
  <pageSetup scale="59"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25"/>
  <sheetViews>
    <sheetView zoomScale="80" zoomScaleNormal="80" workbookViewId="0">
      <selection activeCell="H26" sqref="H26"/>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28"/>
      <c r="B1" s="129"/>
      <c r="C1" s="129"/>
      <c r="D1" s="129"/>
      <c r="E1" s="129"/>
      <c r="F1" s="129"/>
      <c r="G1" s="129"/>
      <c r="H1" s="129"/>
      <c r="I1" s="130"/>
    </row>
    <row r="2" spans="1:9" ht="18.75" x14ac:dyDescent="0.25">
      <c r="A2" s="674" t="s">
        <v>63</v>
      </c>
      <c r="B2" s="427"/>
      <c r="C2" s="427"/>
      <c r="D2" s="427"/>
      <c r="E2" s="427"/>
      <c r="F2" s="427"/>
      <c r="G2" s="427"/>
      <c r="H2" s="427"/>
      <c r="I2" s="675"/>
    </row>
    <row r="3" spans="1:9" ht="18.75" x14ac:dyDescent="0.25">
      <c r="A3" s="674" t="str">
        <f>+'Numeral 2'!A3:E3</f>
        <v>Dirección Administrativa</v>
      </c>
      <c r="B3" s="427"/>
      <c r="C3" s="427"/>
      <c r="D3" s="427"/>
      <c r="E3" s="427"/>
      <c r="F3" s="427"/>
      <c r="G3" s="427"/>
      <c r="H3" s="427"/>
      <c r="I3" s="675"/>
    </row>
    <row r="4" spans="1:9" ht="15.75" customHeight="1" x14ac:dyDescent="0.25">
      <c r="A4" s="446" t="s">
        <v>64</v>
      </c>
      <c r="B4" s="447"/>
      <c r="C4" s="447"/>
      <c r="D4" s="447"/>
      <c r="E4" s="447"/>
      <c r="F4" s="447" t="s">
        <v>135</v>
      </c>
      <c r="G4" s="447"/>
      <c r="H4" s="447"/>
      <c r="I4" s="448"/>
    </row>
    <row r="5" spans="1:9" ht="15.75" x14ac:dyDescent="0.25">
      <c r="A5" s="678" t="s">
        <v>137</v>
      </c>
      <c r="B5" s="494"/>
      <c r="C5" s="494"/>
      <c r="D5" s="494"/>
      <c r="E5" s="494"/>
      <c r="F5" s="494"/>
      <c r="G5" s="494"/>
      <c r="H5" s="494"/>
      <c r="I5" s="679"/>
    </row>
    <row r="6" spans="1:9" ht="15.75" x14ac:dyDescent="0.25">
      <c r="A6" s="678" t="str">
        <f>+'Numeral 2'!A6:E6</f>
        <v>Encargado de Dirección: Licda. Lubia Carolina Bran Toledo</v>
      </c>
      <c r="B6" s="494"/>
      <c r="C6" s="494"/>
      <c r="D6" s="494"/>
      <c r="E6" s="494"/>
      <c r="F6" s="494"/>
      <c r="G6" s="494"/>
      <c r="H6" s="494"/>
      <c r="I6" s="679"/>
    </row>
    <row r="7" spans="1:9" ht="15.75" x14ac:dyDescent="0.25">
      <c r="A7" s="680" t="str">
        <f>+'Numeral 2'!A7:E7</f>
        <v>Responsable de Actualización de la información: Brenda Lily Valdez Padilla</v>
      </c>
      <c r="B7" s="681"/>
      <c r="C7" s="681"/>
      <c r="D7" s="681"/>
      <c r="E7" s="681"/>
      <c r="F7" s="681"/>
      <c r="G7" s="681"/>
      <c r="H7" s="681"/>
      <c r="I7" s="682"/>
    </row>
    <row r="8" spans="1:9" ht="15.75" x14ac:dyDescent="0.25">
      <c r="A8" s="678" t="str">
        <f>+'Numeral 19 Administración'!A8:I8</f>
        <v>Mes de Actualización: Noviembre 2022</v>
      </c>
      <c r="B8" s="494"/>
      <c r="C8" s="494"/>
      <c r="D8" s="494"/>
      <c r="E8" s="494"/>
      <c r="F8" s="494"/>
      <c r="G8" s="494"/>
      <c r="H8" s="494"/>
      <c r="I8" s="679"/>
    </row>
    <row r="9" spans="1:9" ht="15.75" x14ac:dyDescent="0.25">
      <c r="A9" s="678" t="s">
        <v>114</v>
      </c>
      <c r="B9" s="494"/>
      <c r="C9" s="494"/>
      <c r="D9" s="494"/>
      <c r="E9" s="494"/>
      <c r="F9" s="494"/>
      <c r="G9" s="494"/>
      <c r="H9" s="494"/>
      <c r="I9" s="679"/>
    </row>
    <row r="10" spans="1:9" ht="31.5" customHeight="1" x14ac:dyDescent="0.35">
      <c r="A10" s="676" t="s">
        <v>59</v>
      </c>
      <c r="B10" s="495"/>
      <c r="C10" s="495"/>
      <c r="D10" s="495"/>
      <c r="E10" s="495"/>
      <c r="F10" s="495"/>
      <c r="G10" s="495"/>
      <c r="H10" s="495"/>
      <c r="I10" s="677"/>
    </row>
    <row r="11" spans="1:9" ht="38.25" customHeight="1" x14ac:dyDescent="0.25">
      <c r="A11" s="175" t="s">
        <v>22</v>
      </c>
      <c r="B11" s="96" t="s">
        <v>46</v>
      </c>
      <c r="C11" s="96" t="s">
        <v>51</v>
      </c>
      <c r="D11" s="96" t="s">
        <v>47</v>
      </c>
      <c r="E11" s="96" t="s">
        <v>50</v>
      </c>
      <c r="F11" s="96" t="s">
        <v>48</v>
      </c>
      <c r="G11" s="96" t="s">
        <v>49</v>
      </c>
      <c r="H11" s="96" t="s">
        <v>15</v>
      </c>
      <c r="I11" s="176" t="s">
        <v>34</v>
      </c>
    </row>
    <row r="12" spans="1:9" s="28" customFormat="1" x14ac:dyDescent="0.25">
      <c r="A12" s="177"/>
      <c r="B12" s="64"/>
      <c r="C12" s="64"/>
      <c r="D12" s="64"/>
      <c r="E12" s="64"/>
      <c r="F12" s="64"/>
      <c r="G12" s="64"/>
      <c r="H12" s="64"/>
      <c r="I12" s="178"/>
    </row>
    <row r="13" spans="1:9" s="28" customFormat="1" x14ac:dyDescent="0.25">
      <c r="A13" s="177"/>
      <c r="B13" s="64"/>
      <c r="C13" s="64"/>
      <c r="D13" s="64"/>
      <c r="E13" s="64"/>
      <c r="F13" s="64"/>
      <c r="G13" s="64"/>
      <c r="H13" s="64"/>
      <c r="I13" s="178"/>
    </row>
    <row r="14" spans="1:9" s="28" customFormat="1" ht="38.25" customHeight="1" x14ac:dyDescent="0.25">
      <c r="A14" s="671" t="s">
        <v>127</v>
      </c>
      <c r="B14" s="672"/>
      <c r="C14" s="672"/>
      <c r="D14" s="672"/>
      <c r="E14" s="672"/>
      <c r="F14" s="672"/>
      <c r="G14" s="672"/>
      <c r="H14" s="672"/>
      <c r="I14" s="673"/>
    </row>
    <row r="15" spans="1:9" s="54" customFormat="1" ht="15.75" x14ac:dyDescent="0.25">
      <c r="A15" s="179"/>
      <c r="B15" s="57"/>
      <c r="C15" s="58"/>
      <c r="D15" s="59"/>
      <c r="E15" s="62"/>
      <c r="F15" s="60"/>
      <c r="G15" s="61"/>
      <c r="H15" s="63"/>
      <c r="I15" s="180"/>
    </row>
    <row r="16" spans="1:9" s="28" customFormat="1" x14ac:dyDescent="0.25">
      <c r="A16" s="181"/>
      <c r="B16" s="33"/>
      <c r="C16" s="33"/>
      <c r="D16" s="33"/>
      <c r="E16" s="33"/>
      <c r="F16" s="33"/>
      <c r="G16" s="33"/>
      <c r="H16" s="33"/>
      <c r="I16" s="182"/>
    </row>
    <row r="17" spans="1:12" s="28" customFormat="1" x14ac:dyDescent="0.25">
      <c r="A17" s="181"/>
      <c r="B17" s="33"/>
      <c r="C17" s="33"/>
      <c r="D17" s="33"/>
      <c r="E17" s="33"/>
      <c r="F17" s="33"/>
      <c r="G17" s="33"/>
      <c r="H17" s="33"/>
      <c r="I17" s="182"/>
    </row>
    <row r="18" spans="1:12" s="28" customFormat="1" x14ac:dyDescent="0.25">
      <c r="A18" s="181"/>
      <c r="B18" s="33"/>
      <c r="C18" s="33"/>
      <c r="D18" s="33"/>
      <c r="E18" s="33"/>
      <c r="F18" s="33"/>
      <c r="G18" s="33"/>
      <c r="H18" s="33"/>
      <c r="I18" s="182"/>
    </row>
    <row r="19" spans="1:12" s="28" customFormat="1" x14ac:dyDescent="0.25">
      <c r="A19" s="181"/>
      <c r="B19" s="33"/>
      <c r="C19" s="33"/>
      <c r="D19" s="33"/>
      <c r="E19" s="33"/>
      <c r="F19" s="33"/>
      <c r="G19" s="33"/>
      <c r="H19" s="33"/>
      <c r="I19" s="182"/>
    </row>
    <row r="20" spans="1:12" s="28" customFormat="1" ht="15.75" x14ac:dyDescent="0.25">
      <c r="A20" s="668" t="s">
        <v>71</v>
      </c>
      <c r="B20" s="669"/>
      <c r="C20" s="33"/>
      <c r="D20" s="33"/>
      <c r="E20" s="33"/>
      <c r="F20" s="634" t="s">
        <v>195</v>
      </c>
      <c r="G20" s="634"/>
      <c r="H20" s="634"/>
      <c r="I20" s="182"/>
      <c r="L20" s="33"/>
    </row>
    <row r="21" spans="1:12" s="28" customFormat="1" ht="15.75" x14ac:dyDescent="0.25">
      <c r="A21" s="181"/>
      <c r="B21" s="33"/>
      <c r="C21" s="33"/>
      <c r="D21" s="33"/>
      <c r="E21" s="33"/>
      <c r="F21" s="631"/>
      <c r="G21" s="631"/>
      <c r="H21" s="631"/>
      <c r="I21" s="182"/>
      <c r="L21" s="33"/>
    </row>
    <row r="22" spans="1:12" s="91" customFormat="1" ht="15.75" x14ac:dyDescent="0.25">
      <c r="A22" s="668"/>
      <c r="B22" s="669"/>
      <c r="C22" s="90"/>
      <c r="D22" s="92"/>
      <c r="E22" s="90"/>
      <c r="F22" s="631"/>
      <c r="G22" s="631"/>
      <c r="H22" s="631"/>
      <c r="I22" s="136"/>
      <c r="J22" s="92"/>
      <c r="K22" s="92"/>
      <c r="L22" s="92"/>
    </row>
    <row r="23" spans="1:12" s="91" customFormat="1" ht="16.5" thickBot="1" x14ac:dyDescent="0.3">
      <c r="A23" s="137"/>
      <c r="B23" s="138"/>
      <c r="C23" s="139"/>
      <c r="D23" s="139"/>
      <c r="E23" s="139"/>
      <c r="F23" s="670"/>
      <c r="G23" s="670"/>
      <c r="H23" s="138"/>
      <c r="I23" s="140"/>
      <c r="J23" s="92"/>
      <c r="K23" s="92"/>
      <c r="L23" s="92"/>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vertic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I29"/>
  <sheetViews>
    <sheetView view="pageBreakPreview" topLeftCell="A14" zoomScaleNormal="100" zoomScaleSheetLayoutView="100" workbookViewId="0">
      <selection activeCell="B14" sqref="B14"/>
    </sheetView>
  </sheetViews>
  <sheetFormatPr baseColWidth="10" defaultRowHeight="15" x14ac:dyDescent="0.25"/>
  <cols>
    <col min="1" max="1" width="10.85546875" style="190" bestFit="1" customWidth="1"/>
    <col min="2" max="2" width="42.5703125" customWidth="1"/>
    <col min="3" max="3" width="19.85546875" style="28" bestFit="1" customWidth="1"/>
    <col min="4" max="4" width="12.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494"/>
      <c r="B1" s="494"/>
      <c r="C1" s="494"/>
      <c r="D1" s="494"/>
      <c r="E1" s="494"/>
      <c r="F1" s="494"/>
      <c r="G1" s="494"/>
      <c r="H1" s="494"/>
      <c r="I1" s="494"/>
    </row>
    <row r="2" spans="1:9" ht="15.75" x14ac:dyDescent="0.25">
      <c r="A2" s="695" t="s">
        <v>63</v>
      </c>
      <c r="B2" s="695"/>
      <c r="C2" s="695"/>
      <c r="D2" s="695"/>
      <c r="E2" s="695"/>
      <c r="F2" s="695"/>
      <c r="G2" s="695"/>
      <c r="H2" s="695"/>
      <c r="I2" s="695"/>
    </row>
    <row r="3" spans="1:9" ht="15.75" customHeight="1" x14ac:dyDescent="0.25">
      <c r="A3" s="696" t="str">
        <f>+'Numeral 2'!A3:E3</f>
        <v>Dirección Administrativa</v>
      </c>
      <c r="B3" s="696"/>
      <c r="C3" s="696"/>
      <c r="D3" s="696"/>
      <c r="E3" s="696"/>
      <c r="F3" s="696"/>
      <c r="G3" s="696"/>
      <c r="H3" s="696"/>
      <c r="I3" s="696"/>
    </row>
    <row r="4" spans="1:9" ht="16.5" customHeight="1" x14ac:dyDescent="0.25">
      <c r="A4" s="447" t="s">
        <v>64</v>
      </c>
      <c r="B4" s="447"/>
      <c r="C4" s="447"/>
      <c r="D4" s="447"/>
      <c r="E4" s="447"/>
      <c r="F4" s="447"/>
      <c r="G4" s="494" t="s">
        <v>135</v>
      </c>
      <c r="H4" s="494"/>
      <c r="I4" s="494"/>
    </row>
    <row r="5" spans="1:9" ht="15.75" x14ac:dyDescent="0.25">
      <c r="A5" s="494" t="s">
        <v>137</v>
      </c>
      <c r="B5" s="494"/>
      <c r="C5" s="494"/>
      <c r="D5" s="494"/>
      <c r="E5" s="494"/>
      <c r="F5" s="494"/>
      <c r="G5" s="494"/>
      <c r="H5" s="494"/>
      <c r="I5" s="494"/>
    </row>
    <row r="6" spans="1:9" ht="15.75" x14ac:dyDescent="0.25">
      <c r="A6" s="494" t="str">
        <f>+'Numeral 2'!A6:E6</f>
        <v>Encargado de Dirección: Licda. Lubia Carolina Bran Toledo</v>
      </c>
      <c r="B6" s="494"/>
      <c r="C6" s="494"/>
      <c r="D6" s="494"/>
      <c r="E6" s="494"/>
      <c r="F6" s="494"/>
      <c r="G6" s="494"/>
      <c r="H6" s="494"/>
      <c r="I6" s="494"/>
    </row>
    <row r="7" spans="1:9" ht="15.75" x14ac:dyDescent="0.25">
      <c r="A7" s="681" t="str">
        <f>+'Numeral 2'!A7:E7</f>
        <v>Responsable de Actualización de la información: Brenda Lily Valdez Padilla</v>
      </c>
      <c r="B7" s="681"/>
      <c r="C7" s="681"/>
      <c r="D7" s="681"/>
      <c r="E7" s="681"/>
      <c r="F7" s="681"/>
      <c r="G7" s="681"/>
      <c r="H7" s="681"/>
      <c r="I7" s="681"/>
    </row>
    <row r="8" spans="1:9" ht="15.75" x14ac:dyDescent="0.25">
      <c r="A8" s="494" t="str">
        <f>+'Numeral 20 Administración'!A8:I8</f>
        <v>Mes de Actualización: Noviembre 2022</v>
      </c>
      <c r="B8" s="494"/>
      <c r="C8" s="494"/>
      <c r="D8" s="494"/>
      <c r="E8" s="494"/>
      <c r="F8" s="494"/>
      <c r="G8" s="494"/>
      <c r="H8" s="494"/>
      <c r="I8" s="494"/>
    </row>
    <row r="9" spans="1:9" ht="15.75" x14ac:dyDescent="0.25">
      <c r="A9" s="494" t="s">
        <v>115</v>
      </c>
      <c r="B9" s="494"/>
      <c r="C9" s="494"/>
      <c r="D9" s="494"/>
      <c r="E9" s="494"/>
      <c r="F9" s="494"/>
      <c r="G9" s="494"/>
      <c r="H9" s="494"/>
      <c r="I9" s="494"/>
    </row>
    <row r="10" spans="1:9" ht="21" x14ac:dyDescent="0.35">
      <c r="A10" s="495" t="s">
        <v>154</v>
      </c>
      <c r="B10" s="495"/>
      <c r="C10" s="495"/>
      <c r="D10" s="495"/>
      <c r="E10" s="495"/>
      <c r="F10" s="495"/>
      <c r="G10" s="495"/>
      <c r="H10" s="495"/>
      <c r="I10" s="495"/>
    </row>
    <row r="11" spans="1:9" s="28" customFormat="1" ht="30" x14ac:dyDescent="0.25">
      <c r="A11" s="186" t="s">
        <v>35</v>
      </c>
      <c r="B11" s="97" t="s">
        <v>45</v>
      </c>
      <c r="C11" s="97" t="s">
        <v>44</v>
      </c>
      <c r="D11" s="97" t="s">
        <v>31</v>
      </c>
      <c r="E11" s="97" t="s">
        <v>36</v>
      </c>
      <c r="F11" s="97" t="s">
        <v>86</v>
      </c>
      <c r="G11" s="699" t="s">
        <v>37</v>
      </c>
      <c r="H11" s="699"/>
      <c r="I11" s="97" t="s">
        <v>38</v>
      </c>
    </row>
    <row r="12" spans="1:9" s="117" customFormat="1" ht="64.5" customHeight="1" x14ac:dyDescent="0.25">
      <c r="A12" s="248">
        <v>44878</v>
      </c>
      <c r="B12" s="256" t="s">
        <v>399</v>
      </c>
      <c r="C12" s="249">
        <v>1</v>
      </c>
      <c r="D12" s="257">
        <v>2155.38</v>
      </c>
      <c r="E12" s="697">
        <v>10234.57</v>
      </c>
      <c r="F12" s="700">
        <v>111</v>
      </c>
      <c r="G12" s="702" t="s">
        <v>228</v>
      </c>
      <c r="H12" s="703"/>
      <c r="I12" s="700">
        <v>326445</v>
      </c>
    </row>
    <row r="13" spans="1:9" s="117" customFormat="1" ht="51" x14ac:dyDescent="0.25">
      <c r="A13" s="248">
        <v>44878</v>
      </c>
      <c r="B13" s="256" t="s">
        <v>400</v>
      </c>
      <c r="C13" s="249">
        <v>1</v>
      </c>
      <c r="D13" s="257">
        <v>8079.19</v>
      </c>
      <c r="E13" s="698"/>
      <c r="F13" s="701"/>
      <c r="G13" s="704"/>
      <c r="H13" s="705"/>
      <c r="I13" s="701"/>
    </row>
    <row r="14" spans="1:9" s="28" customFormat="1" ht="49.5" customHeight="1" x14ac:dyDescent="0.25">
      <c r="A14" s="248">
        <v>44878</v>
      </c>
      <c r="B14" s="256" t="s">
        <v>404</v>
      </c>
      <c r="C14" s="231">
        <v>1</v>
      </c>
      <c r="D14" s="257">
        <v>2154.56</v>
      </c>
      <c r="E14" s="230">
        <f>+D14</f>
        <v>2154.56</v>
      </c>
      <c r="F14" s="231">
        <v>112</v>
      </c>
      <c r="G14" s="690" t="s">
        <v>230</v>
      </c>
      <c r="H14" s="690"/>
      <c r="I14" s="231">
        <v>3306518</v>
      </c>
    </row>
    <row r="15" spans="1:9" s="117" customFormat="1" ht="22.5" customHeight="1" x14ac:dyDescent="0.25">
      <c r="A15" s="248">
        <v>44878</v>
      </c>
      <c r="B15" s="687" t="s">
        <v>405</v>
      </c>
      <c r="C15" s="184">
        <v>1</v>
      </c>
      <c r="D15" s="257">
        <v>159</v>
      </c>
      <c r="E15" s="688">
        <f>D16+D17+D18</f>
        <v>159</v>
      </c>
      <c r="F15" s="689">
        <v>113</v>
      </c>
      <c r="G15" s="690" t="s">
        <v>190</v>
      </c>
      <c r="H15" s="690"/>
      <c r="I15" s="689">
        <v>9929290</v>
      </c>
    </row>
    <row r="16" spans="1:9" s="117" customFormat="1" ht="22.5" customHeight="1" x14ac:dyDescent="0.25">
      <c r="A16" s="248">
        <v>44878</v>
      </c>
      <c r="B16" s="687"/>
      <c r="C16" s="184">
        <v>1</v>
      </c>
      <c r="D16" s="257">
        <v>53</v>
      </c>
      <c r="E16" s="688"/>
      <c r="F16" s="689"/>
      <c r="G16" s="690"/>
      <c r="H16" s="690"/>
      <c r="I16" s="689"/>
    </row>
    <row r="17" spans="1:9" s="117" customFormat="1" ht="22.5" customHeight="1" x14ac:dyDescent="0.25">
      <c r="A17" s="248">
        <v>44878</v>
      </c>
      <c r="B17" s="687"/>
      <c r="C17" s="184">
        <v>1</v>
      </c>
      <c r="D17" s="257">
        <v>53</v>
      </c>
      <c r="E17" s="688"/>
      <c r="F17" s="689"/>
      <c r="G17" s="690"/>
      <c r="H17" s="690"/>
      <c r="I17" s="689"/>
    </row>
    <row r="18" spans="1:9" s="117" customFormat="1" ht="22.5" customHeight="1" x14ac:dyDescent="0.25">
      <c r="A18" s="248">
        <v>44878</v>
      </c>
      <c r="B18" s="687"/>
      <c r="C18" s="184">
        <v>1</v>
      </c>
      <c r="D18" s="257">
        <v>53</v>
      </c>
      <c r="E18" s="688"/>
      <c r="F18" s="689"/>
      <c r="G18" s="690"/>
      <c r="H18" s="690"/>
      <c r="I18" s="689"/>
    </row>
    <row r="19" spans="1:9" s="117" customFormat="1" ht="98.25" customHeight="1" x14ac:dyDescent="0.25">
      <c r="A19" s="248">
        <v>44878</v>
      </c>
      <c r="B19" s="256" t="s">
        <v>295</v>
      </c>
      <c r="C19" s="232">
        <v>1</v>
      </c>
      <c r="D19" s="257">
        <v>453</v>
      </c>
      <c r="E19" s="120">
        <f>+D19</f>
        <v>453</v>
      </c>
      <c r="F19" s="232">
        <v>113</v>
      </c>
      <c r="G19" s="693" t="s">
        <v>190</v>
      </c>
      <c r="H19" s="694"/>
      <c r="I19" s="232">
        <v>9929290</v>
      </c>
    </row>
    <row r="20" spans="1:9" s="117" customFormat="1" ht="43.5" customHeight="1" x14ac:dyDescent="0.25">
      <c r="A20" s="248">
        <v>44871</v>
      </c>
      <c r="B20" s="256" t="s">
        <v>401</v>
      </c>
      <c r="C20" s="184">
        <v>1</v>
      </c>
      <c r="D20" s="257">
        <v>3300</v>
      </c>
      <c r="E20" s="148">
        <f>+D20</f>
        <v>3300</v>
      </c>
      <c r="F20" s="149">
        <v>113</v>
      </c>
      <c r="G20" s="691" t="s">
        <v>211</v>
      </c>
      <c r="H20" s="692"/>
      <c r="I20" s="149">
        <v>8539332</v>
      </c>
    </row>
    <row r="21" spans="1:9" s="28" customFormat="1" ht="64.5" customHeight="1" x14ac:dyDescent="0.25">
      <c r="A21" s="248">
        <v>44877</v>
      </c>
      <c r="B21" s="256" t="s">
        <v>403</v>
      </c>
      <c r="C21" s="184">
        <v>1</v>
      </c>
      <c r="D21" s="257">
        <v>4483</v>
      </c>
      <c r="E21" s="148">
        <f>D21</f>
        <v>4483</v>
      </c>
      <c r="F21" s="149">
        <v>113</v>
      </c>
      <c r="G21" s="691" t="s">
        <v>217</v>
      </c>
      <c r="H21" s="692"/>
      <c r="I21" s="149">
        <v>5498104</v>
      </c>
    </row>
    <row r="22" spans="1:9" s="117" customFormat="1" ht="38.25" customHeight="1" x14ac:dyDescent="0.25">
      <c r="A22" s="248">
        <v>44878</v>
      </c>
      <c r="B22" s="256" t="s">
        <v>402</v>
      </c>
      <c r="C22" s="184">
        <v>1</v>
      </c>
      <c r="D22" s="257">
        <v>150</v>
      </c>
      <c r="E22" s="148">
        <f>+D22</f>
        <v>150</v>
      </c>
      <c r="F22" s="149">
        <v>115</v>
      </c>
      <c r="G22" s="691" t="s">
        <v>191</v>
      </c>
      <c r="H22" s="692"/>
      <c r="I22" s="149">
        <v>2529416</v>
      </c>
    </row>
    <row r="23" spans="1:9" s="28" customFormat="1" x14ac:dyDescent="0.25">
      <c r="A23" s="683" t="s">
        <v>152</v>
      </c>
      <c r="B23" s="684"/>
      <c r="C23" s="684"/>
      <c r="D23" s="685"/>
      <c r="E23" s="108"/>
      <c r="F23" s="686"/>
      <c r="G23" s="686"/>
      <c r="H23" s="686"/>
      <c r="I23" s="686"/>
    </row>
    <row r="24" spans="1:9" s="28" customFormat="1" x14ac:dyDescent="0.25">
      <c r="A24" s="187"/>
      <c r="B24" s="33"/>
      <c r="C24" s="33"/>
      <c r="D24" s="33"/>
      <c r="E24" s="33"/>
      <c r="F24" s="33"/>
      <c r="G24" s="33"/>
      <c r="H24" s="33"/>
      <c r="I24" s="48"/>
    </row>
    <row r="25" spans="1:9" s="28" customFormat="1" x14ac:dyDescent="0.25">
      <c r="A25" s="187"/>
      <c r="B25" s="33"/>
      <c r="C25" s="33"/>
      <c r="D25" s="33"/>
      <c r="E25" s="118"/>
      <c r="F25" s="33"/>
      <c r="G25" s="33"/>
      <c r="H25" s="33"/>
      <c r="I25" s="99"/>
    </row>
    <row r="26" spans="1:9" s="104" customFormat="1" ht="15.75" x14ac:dyDescent="0.25">
      <c r="A26" s="187"/>
      <c r="B26" s="33"/>
      <c r="C26" s="33"/>
      <c r="D26" s="33" t="s">
        <v>196</v>
      </c>
      <c r="E26" s="119"/>
      <c r="I26" s="99"/>
    </row>
    <row r="27" spans="1:9" s="104" customFormat="1" ht="15.75" x14ac:dyDescent="0.25">
      <c r="A27" s="243" t="s">
        <v>71</v>
      </c>
      <c r="B27" s="113"/>
      <c r="C27" s="113"/>
      <c r="D27" s="114"/>
      <c r="E27" s="113"/>
      <c r="I27" s="105"/>
    </row>
    <row r="28" spans="1:9" s="104" customFormat="1" ht="15.75" x14ac:dyDescent="0.25">
      <c r="A28" s="188"/>
      <c r="B28" s="112"/>
      <c r="C28" s="113"/>
      <c r="D28" s="114"/>
      <c r="E28" s="113"/>
      <c r="F28" s="113"/>
      <c r="G28" s="113"/>
      <c r="H28" s="113"/>
      <c r="I28" s="105"/>
    </row>
    <row r="29" spans="1:9" ht="15.75" x14ac:dyDescent="0.25">
      <c r="A29" s="189"/>
      <c r="B29" s="115"/>
      <c r="C29" s="106"/>
      <c r="D29" s="106"/>
      <c r="E29" s="106"/>
      <c r="F29" s="252"/>
      <c r="G29" s="252"/>
      <c r="H29" s="252"/>
      <c r="I29" s="107"/>
    </row>
  </sheetData>
  <mergeCells count="28">
    <mergeCell ref="G14:H14"/>
    <mergeCell ref="E12:E13"/>
    <mergeCell ref="A7:I7"/>
    <mergeCell ref="A8:I8"/>
    <mergeCell ref="A10:I10"/>
    <mergeCell ref="A9:I9"/>
    <mergeCell ref="G11:H11"/>
    <mergeCell ref="I12:I13"/>
    <mergeCell ref="G12:H13"/>
    <mergeCell ref="F12:F13"/>
    <mergeCell ref="A1:I1"/>
    <mergeCell ref="A2:I2"/>
    <mergeCell ref="A3:I3"/>
    <mergeCell ref="A5:I5"/>
    <mergeCell ref="A6:I6"/>
    <mergeCell ref="A4:F4"/>
    <mergeCell ref="G4:I4"/>
    <mergeCell ref="A23:D23"/>
    <mergeCell ref="F23:I23"/>
    <mergeCell ref="B15:B18"/>
    <mergeCell ref="E15:E18"/>
    <mergeCell ref="F15:F18"/>
    <mergeCell ref="I15:I18"/>
    <mergeCell ref="G15:H18"/>
    <mergeCell ref="G20:H20"/>
    <mergeCell ref="G22:H22"/>
    <mergeCell ref="G21:H21"/>
    <mergeCell ref="G19:H19"/>
  </mergeCells>
  <printOptions horizontalCentered="1" verticalCentered="1"/>
  <pageMargins left="0.70866141732283472" right="0.70866141732283472" top="0.74803149606299213" bottom="0.74803149606299213" header="0.31496062992125984" footer="0.31496062992125984"/>
  <pageSetup scale="70" orientation="landscape" r:id="rId1"/>
  <rowBreaks count="1" manualBreakCount="1">
    <brk id="1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433"/>
      <c r="B1" s="433"/>
    </row>
    <row r="2" spans="1:9" ht="18.75" x14ac:dyDescent="0.25">
      <c r="A2" s="408" t="s">
        <v>63</v>
      </c>
      <c r="B2" s="409"/>
      <c r="C2" s="409"/>
      <c r="D2" s="409"/>
      <c r="E2" s="409"/>
      <c r="F2" s="409"/>
      <c r="G2" s="409"/>
      <c r="H2" s="409"/>
      <c r="I2" s="410"/>
    </row>
    <row r="3" spans="1:9" ht="18.75" x14ac:dyDescent="0.25">
      <c r="A3" s="408" t="s">
        <v>68</v>
      </c>
      <c r="B3" s="409"/>
      <c r="C3" s="409"/>
      <c r="D3" s="409"/>
      <c r="E3" s="409"/>
      <c r="F3" s="409"/>
      <c r="G3" s="409"/>
      <c r="H3" s="409"/>
      <c r="I3" s="410"/>
    </row>
    <row r="4" spans="1:9" ht="15.75" customHeight="1" x14ac:dyDescent="0.25">
      <c r="A4" s="441" t="s">
        <v>64</v>
      </c>
      <c r="B4" s="442"/>
      <c r="C4" s="443"/>
      <c r="D4" s="441" t="s">
        <v>65</v>
      </c>
      <c r="E4" s="442"/>
      <c r="F4" s="442"/>
      <c r="G4" s="442"/>
      <c r="H4" s="442"/>
      <c r="I4" s="443"/>
    </row>
    <row r="5" spans="1:9" ht="15.75" x14ac:dyDescent="0.25">
      <c r="A5" s="434" t="s">
        <v>66</v>
      </c>
      <c r="B5" s="435"/>
      <c r="C5" s="435"/>
      <c r="D5" s="435"/>
      <c r="E5" s="435"/>
      <c r="F5" s="435"/>
      <c r="G5" s="435"/>
      <c r="H5" s="435"/>
      <c r="I5" s="436"/>
    </row>
    <row r="6" spans="1:9" ht="15.75" x14ac:dyDescent="0.25">
      <c r="A6" s="434" t="s">
        <v>60</v>
      </c>
      <c r="B6" s="435"/>
      <c r="C6" s="435"/>
      <c r="D6" s="435"/>
      <c r="E6" s="435"/>
      <c r="F6" s="435"/>
      <c r="G6" s="435"/>
      <c r="H6" s="435"/>
      <c r="I6" s="436"/>
    </row>
    <row r="7" spans="1:9" ht="15.75" x14ac:dyDescent="0.25">
      <c r="A7" s="434" t="s">
        <v>61</v>
      </c>
      <c r="B7" s="435"/>
      <c r="C7" s="435"/>
      <c r="D7" s="435"/>
      <c r="E7" s="435"/>
      <c r="F7" s="435"/>
      <c r="G7" s="435"/>
      <c r="H7" s="435"/>
      <c r="I7" s="436"/>
    </row>
    <row r="8" spans="1:9" ht="15.75" x14ac:dyDescent="0.25">
      <c r="A8" s="434" t="s">
        <v>67</v>
      </c>
      <c r="B8" s="435"/>
      <c r="C8" s="435"/>
      <c r="D8" s="435"/>
      <c r="E8" s="435"/>
      <c r="F8" s="435"/>
      <c r="G8" s="435"/>
      <c r="H8" s="435"/>
      <c r="I8" s="436"/>
    </row>
    <row r="9" spans="1:9" ht="15.75" x14ac:dyDescent="0.25">
      <c r="A9" s="438" t="s">
        <v>62</v>
      </c>
      <c r="B9" s="439"/>
      <c r="C9" s="439"/>
      <c r="D9" s="439"/>
      <c r="E9" s="439"/>
      <c r="F9" s="439"/>
      <c r="G9" s="439"/>
      <c r="H9" s="439"/>
      <c r="I9" s="440"/>
    </row>
    <row r="10" spans="1:9" ht="15.75" x14ac:dyDescent="0.25">
      <c r="A10" s="20"/>
      <c r="B10" s="20"/>
      <c r="C10" s="20"/>
      <c r="D10" s="20"/>
      <c r="E10" s="20"/>
      <c r="F10" s="20"/>
      <c r="G10" s="20"/>
      <c r="H10" s="20"/>
      <c r="I10" s="20"/>
    </row>
    <row r="11" spans="1:9" ht="21" customHeight="1" thickBot="1" x14ac:dyDescent="0.4">
      <c r="A11" s="437" t="s">
        <v>77</v>
      </c>
      <c r="B11" s="437"/>
      <c r="C11" s="437"/>
      <c r="D11" s="437"/>
      <c r="E11" s="437"/>
      <c r="F11" s="437"/>
      <c r="G11" s="437"/>
      <c r="H11" s="437"/>
      <c r="I11" s="437"/>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445" t="s">
        <v>63</v>
      </c>
      <c r="B2" s="445"/>
      <c r="C2" s="445"/>
      <c r="D2" s="445"/>
      <c r="E2" s="445"/>
      <c r="F2" s="445"/>
      <c r="G2" s="445"/>
      <c r="H2" s="445"/>
      <c r="I2" s="445"/>
      <c r="J2" s="445"/>
      <c r="K2" s="445"/>
      <c r="L2" s="445"/>
      <c r="M2" s="445"/>
      <c r="N2" s="445"/>
      <c r="O2" s="445"/>
      <c r="P2" s="445"/>
    </row>
    <row r="3" spans="1:16" ht="18.75" x14ac:dyDescent="0.25">
      <c r="A3" s="408" t="s">
        <v>68</v>
      </c>
      <c r="B3" s="409"/>
      <c r="C3" s="409"/>
      <c r="D3" s="409"/>
      <c r="E3" s="409"/>
      <c r="F3" s="409"/>
      <c r="G3" s="409"/>
      <c r="H3" s="409"/>
      <c r="I3" s="409"/>
      <c r="J3" s="409"/>
      <c r="K3" s="409"/>
      <c r="L3" s="409"/>
      <c r="M3" s="409"/>
      <c r="N3" s="409"/>
      <c r="O3" s="409"/>
      <c r="P3" s="409"/>
    </row>
    <row r="4" spans="1:16" ht="15.75" customHeight="1" x14ac:dyDescent="0.25">
      <c r="A4" s="441" t="s">
        <v>64</v>
      </c>
      <c r="B4" s="442"/>
      <c r="C4" s="442"/>
      <c r="D4" s="442" t="s">
        <v>65</v>
      </c>
      <c r="E4" s="442"/>
      <c r="F4" s="442"/>
      <c r="G4" s="442"/>
      <c r="H4" s="442"/>
      <c r="I4" s="442"/>
      <c r="J4" s="442"/>
      <c r="K4" s="442"/>
      <c r="L4" s="442"/>
      <c r="M4" s="442"/>
      <c r="N4" s="442"/>
      <c r="O4" s="442"/>
      <c r="P4" s="442"/>
    </row>
    <row r="5" spans="1:16" ht="15.75" x14ac:dyDescent="0.25">
      <c r="A5" s="434" t="s">
        <v>66</v>
      </c>
      <c r="B5" s="435"/>
      <c r="C5" s="435"/>
      <c r="D5" s="435"/>
      <c r="E5" s="435"/>
      <c r="F5" s="435"/>
      <c r="G5" s="435"/>
      <c r="H5" s="435"/>
      <c r="I5" s="435"/>
      <c r="J5" s="435"/>
      <c r="K5" s="435"/>
      <c r="L5" s="435"/>
      <c r="M5" s="435"/>
      <c r="N5" s="435"/>
      <c r="O5" s="435"/>
      <c r="P5" s="435"/>
    </row>
    <row r="6" spans="1:16" ht="15.75" x14ac:dyDescent="0.25">
      <c r="A6" s="434" t="s">
        <v>73</v>
      </c>
      <c r="B6" s="435"/>
      <c r="C6" s="435"/>
      <c r="D6" s="435"/>
      <c r="E6" s="435"/>
      <c r="F6" s="435"/>
      <c r="G6" s="435"/>
      <c r="H6" s="435"/>
      <c r="I6" s="435"/>
      <c r="J6" s="435"/>
      <c r="K6" s="435"/>
      <c r="L6" s="435"/>
      <c r="M6" s="435"/>
      <c r="N6" s="435"/>
      <c r="O6" s="435"/>
      <c r="P6" s="435"/>
    </row>
    <row r="7" spans="1:16" ht="15.75" x14ac:dyDescent="0.25">
      <c r="A7" s="434" t="s">
        <v>61</v>
      </c>
      <c r="B7" s="435"/>
      <c r="C7" s="435"/>
      <c r="D7" s="435"/>
      <c r="E7" s="435"/>
      <c r="F7" s="435"/>
      <c r="G7" s="435"/>
      <c r="H7" s="435"/>
      <c r="I7" s="435"/>
      <c r="J7" s="435"/>
      <c r="K7" s="435"/>
      <c r="L7" s="435"/>
      <c r="M7" s="435"/>
      <c r="N7" s="435"/>
      <c r="O7" s="435"/>
      <c r="P7" s="435"/>
    </row>
    <row r="8" spans="1:16" ht="15.75" x14ac:dyDescent="0.25">
      <c r="A8" s="434" t="s">
        <v>67</v>
      </c>
      <c r="B8" s="435"/>
      <c r="C8" s="435"/>
      <c r="D8" s="435"/>
      <c r="E8" s="435"/>
      <c r="F8" s="435"/>
      <c r="G8" s="435"/>
      <c r="H8" s="435"/>
      <c r="I8" s="435"/>
      <c r="J8" s="435"/>
      <c r="K8" s="435"/>
      <c r="L8" s="435"/>
      <c r="M8" s="435"/>
      <c r="N8" s="435"/>
      <c r="O8" s="435"/>
      <c r="P8" s="435"/>
    </row>
    <row r="9" spans="1:16" ht="15.75" x14ac:dyDescent="0.25">
      <c r="A9" s="434" t="s">
        <v>87</v>
      </c>
      <c r="B9" s="435"/>
      <c r="C9" s="435"/>
      <c r="D9" s="435"/>
      <c r="E9" s="435"/>
      <c r="F9" s="435"/>
      <c r="G9" s="435"/>
      <c r="H9" s="435"/>
      <c r="I9" s="435"/>
      <c r="J9" s="435"/>
      <c r="K9" s="435"/>
      <c r="L9" s="435"/>
      <c r="M9" s="435"/>
      <c r="N9" s="435"/>
      <c r="O9" s="435"/>
      <c r="P9" s="435"/>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444" t="s">
        <v>57</v>
      </c>
      <c r="B11" s="444"/>
      <c r="C11" s="444"/>
      <c r="D11" s="444"/>
      <c r="E11" s="444"/>
      <c r="F11" s="444"/>
      <c r="G11" s="444"/>
      <c r="H11" s="444"/>
      <c r="I11" s="444"/>
      <c r="J11" s="444"/>
      <c r="K11" s="444"/>
      <c r="L11" s="444"/>
      <c r="M11" s="444"/>
      <c r="N11" s="444"/>
      <c r="O11" s="444"/>
      <c r="P11" s="444"/>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L72"/>
  <sheetViews>
    <sheetView view="pageBreakPreview" zoomScale="90" zoomScaleNormal="100" zoomScaleSheetLayoutView="90" workbookViewId="0">
      <selection activeCell="G7" sqref="G7"/>
    </sheetView>
  </sheetViews>
  <sheetFormatPr baseColWidth="10" defaultColWidth="11.42578125" defaultRowHeight="15" x14ac:dyDescent="0.25"/>
  <cols>
    <col min="1" max="1" width="23.28515625" style="28" bestFit="1" customWidth="1"/>
    <col min="2" max="3" width="40.7109375" style="28" customWidth="1"/>
    <col min="4" max="4" width="26.7109375" style="28" customWidth="1"/>
    <col min="5" max="5" width="14.7109375" style="28" customWidth="1"/>
    <col min="6" max="11" width="11.42578125" style="28"/>
    <col min="12" max="12" width="18" style="28" customWidth="1"/>
    <col min="13" max="16384" width="11.42578125" style="28"/>
  </cols>
  <sheetData>
    <row r="1" spans="1:12" ht="53.25" customHeight="1" x14ac:dyDescent="0.25">
      <c r="A1" s="155"/>
      <c r="B1" s="156"/>
      <c r="C1" s="156"/>
      <c r="D1" s="156"/>
      <c r="E1" s="157"/>
    </row>
    <row r="2" spans="1:12" ht="18.75" x14ac:dyDescent="0.25">
      <c r="A2" s="449" t="s">
        <v>63</v>
      </c>
      <c r="B2" s="450"/>
      <c r="C2" s="450"/>
      <c r="D2" s="450"/>
      <c r="E2" s="451"/>
    </row>
    <row r="3" spans="1:12" ht="18.75" x14ac:dyDescent="0.25">
      <c r="A3" s="449" t="str">
        <f>+'Numeral 2'!A3:E3</f>
        <v>Dirección Administrativa</v>
      </c>
      <c r="B3" s="450"/>
      <c r="C3" s="450"/>
      <c r="D3" s="450"/>
      <c r="E3" s="451"/>
    </row>
    <row r="4" spans="1:12" ht="15.75" customHeight="1" x14ac:dyDescent="0.25">
      <c r="A4" s="452" t="s">
        <v>64</v>
      </c>
      <c r="B4" s="443"/>
      <c r="C4" s="453" t="s">
        <v>135</v>
      </c>
      <c r="D4" s="454"/>
      <c r="E4" s="455"/>
    </row>
    <row r="5" spans="1:12" ht="15.75" customHeight="1" x14ac:dyDescent="0.25">
      <c r="A5" s="452" t="s">
        <v>137</v>
      </c>
      <c r="B5" s="442"/>
      <c r="C5" s="442"/>
      <c r="D5" s="442"/>
      <c r="E5" s="456"/>
    </row>
    <row r="6" spans="1:12" ht="15.75" x14ac:dyDescent="0.25">
      <c r="A6" s="446" t="str">
        <f>+'Numeral 2'!A6:E6</f>
        <v>Encargado de Dirección: Licda. Lubia Carolina Bran Toledo</v>
      </c>
      <c r="B6" s="447"/>
      <c r="C6" s="447"/>
      <c r="D6" s="447"/>
      <c r="E6" s="448"/>
    </row>
    <row r="7" spans="1:12" ht="15.75" x14ac:dyDescent="0.25">
      <c r="A7" s="459" t="str">
        <f>+'Numeral 2'!A7:E7</f>
        <v>Responsable de Actualización de la información: Brenda Lily Valdez Padilla</v>
      </c>
      <c r="B7" s="460"/>
      <c r="C7" s="460"/>
      <c r="D7" s="460"/>
      <c r="E7" s="461"/>
    </row>
    <row r="8" spans="1:12" ht="15.75" x14ac:dyDescent="0.25">
      <c r="A8" s="459" t="str">
        <f>+'Numeral 2'!A8:E8</f>
        <v>Mes de Actualización: Noviembre 2022</v>
      </c>
      <c r="B8" s="460"/>
      <c r="C8" s="460"/>
      <c r="D8" s="460"/>
      <c r="E8" s="461"/>
    </row>
    <row r="9" spans="1:12" ht="15.75" x14ac:dyDescent="0.25">
      <c r="A9" s="446" t="s">
        <v>200</v>
      </c>
      <c r="B9" s="447"/>
      <c r="C9" s="447"/>
      <c r="D9" s="447"/>
      <c r="E9" s="448"/>
    </row>
    <row r="10" spans="1:12" ht="89.25" customHeight="1" x14ac:dyDescent="0.25">
      <c r="A10" s="462" t="s">
        <v>202</v>
      </c>
      <c r="B10" s="463"/>
      <c r="C10" s="463"/>
      <c r="D10" s="463"/>
      <c r="E10" s="464"/>
    </row>
    <row r="11" spans="1:12" ht="44.25" customHeight="1" x14ac:dyDescent="0.25">
      <c r="A11" s="158" t="s">
        <v>107</v>
      </c>
      <c r="B11" s="89" t="s">
        <v>50</v>
      </c>
      <c r="C11" s="89" t="s">
        <v>43</v>
      </c>
      <c r="D11" s="89" t="s">
        <v>15</v>
      </c>
      <c r="E11" s="159" t="s">
        <v>16</v>
      </c>
    </row>
    <row r="12" spans="1:12" ht="21" customHeight="1" x14ac:dyDescent="0.25">
      <c r="A12" s="209"/>
      <c r="B12" s="210"/>
      <c r="C12" s="210"/>
      <c r="D12" s="210"/>
      <c r="E12" s="211"/>
      <c r="F12" s="65"/>
      <c r="G12" s="65"/>
      <c r="H12" s="65"/>
      <c r="I12" s="65"/>
      <c r="J12" s="65"/>
      <c r="K12" s="65"/>
      <c r="L12" s="65"/>
    </row>
    <row r="13" spans="1:12" ht="18.75" customHeight="1" x14ac:dyDescent="0.25">
      <c r="A13" s="212"/>
      <c r="B13" s="213"/>
      <c r="C13" s="213"/>
      <c r="D13" s="213"/>
      <c r="E13" s="214"/>
      <c r="F13" s="65"/>
      <c r="G13" s="65"/>
      <c r="H13" s="65"/>
      <c r="I13" s="65"/>
      <c r="J13" s="65"/>
      <c r="K13" s="65"/>
      <c r="L13" s="65"/>
    </row>
    <row r="14" spans="1:12" ht="26.25" customHeight="1" x14ac:dyDescent="0.25">
      <c r="A14" s="212"/>
      <c r="B14" s="465" t="s">
        <v>197</v>
      </c>
      <c r="C14" s="466"/>
      <c r="D14" s="467"/>
      <c r="E14" s="214"/>
      <c r="F14" s="65"/>
      <c r="G14" s="65"/>
      <c r="H14" s="65"/>
      <c r="I14" s="65"/>
      <c r="J14" s="65"/>
      <c r="K14" s="65"/>
      <c r="L14" s="65"/>
    </row>
    <row r="15" spans="1:12" x14ac:dyDescent="0.25">
      <c r="A15" s="212"/>
      <c r="B15" s="213"/>
      <c r="C15" s="213"/>
      <c r="D15" s="213"/>
      <c r="E15" s="214"/>
      <c r="F15" s="65"/>
      <c r="G15" s="65"/>
      <c r="H15" s="65"/>
      <c r="I15" s="65"/>
      <c r="J15" s="65"/>
      <c r="K15" s="65"/>
      <c r="L15" s="65"/>
    </row>
    <row r="16" spans="1:12" x14ac:dyDescent="0.25">
      <c r="A16" s="212"/>
      <c r="B16" s="213"/>
      <c r="C16" s="213"/>
      <c r="D16" s="213"/>
      <c r="E16" s="214"/>
      <c r="F16" s="65"/>
      <c r="G16" s="65"/>
      <c r="H16" s="65"/>
      <c r="I16" s="65"/>
      <c r="J16" s="65"/>
      <c r="K16" s="65"/>
      <c r="L16" s="65"/>
    </row>
    <row r="17" spans="1:12" ht="15.75" thickBot="1" x14ac:dyDescent="0.3">
      <c r="A17" s="215"/>
      <c r="B17" s="216"/>
      <c r="C17" s="216"/>
      <c r="D17" s="216"/>
      <c r="E17" s="217"/>
      <c r="F17" s="65"/>
      <c r="G17" s="65"/>
      <c r="H17" s="65"/>
      <c r="I17" s="65"/>
      <c r="J17" s="65"/>
      <c r="K17" s="65"/>
      <c r="L17" s="65"/>
    </row>
    <row r="18" spans="1:12" x14ac:dyDescent="0.25">
      <c r="A18" s="218"/>
      <c r="B18" s="219"/>
      <c r="C18" s="219"/>
      <c r="D18" s="219"/>
      <c r="E18" s="220"/>
      <c r="F18" s="65"/>
      <c r="G18" s="65"/>
      <c r="H18" s="65"/>
      <c r="I18" s="65"/>
      <c r="J18" s="65"/>
      <c r="K18" s="65"/>
      <c r="L18" s="65"/>
    </row>
    <row r="19" spans="1:12" ht="33.75" customHeight="1" x14ac:dyDescent="0.25">
      <c r="A19" s="471" t="s">
        <v>203</v>
      </c>
      <c r="B19" s="472"/>
      <c r="C19" s="472"/>
      <c r="D19" s="472"/>
      <c r="E19" s="473"/>
      <c r="F19" s="65"/>
      <c r="G19" s="65"/>
      <c r="H19" s="65"/>
      <c r="I19" s="65"/>
      <c r="J19" s="65"/>
      <c r="K19" s="65"/>
      <c r="L19" s="65"/>
    </row>
    <row r="20" spans="1:12" x14ac:dyDescent="0.25">
      <c r="A20" s="221"/>
      <c r="B20" s="222"/>
      <c r="C20" s="222"/>
      <c r="D20" s="222"/>
      <c r="E20" s="223"/>
      <c r="F20" s="65"/>
      <c r="G20" s="65"/>
      <c r="H20" s="65"/>
      <c r="I20" s="65"/>
      <c r="J20" s="65"/>
      <c r="K20" s="65"/>
      <c r="L20" s="65"/>
    </row>
    <row r="21" spans="1:12" ht="15.75" x14ac:dyDescent="0.25">
      <c r="A21" s="224" t="s">
        <v>71</v>
      </c>
      <c r="B21" s="222"/>
      <c r="C21" s="468" t="s">
        <v>194</v>
      </c>
      <c r="D21" s="469"/>
      <c r="E21" s="470"/>
      <c r="F21" s="65"/>
      <c r="G21" s="65"/>
      <c r="H21" s="65"/>
      <c r="I21" s="65"/>
      <c r="J21" s="65"/>
      <c r="K21" s="65"/>
      <c r="L21" s="65"/>
    </row>
    <row r="22" spans="1:12" s="100" customFormat="1" ht="15.75" x14ac:dyDescent="0.25">
      <c r="A22" s="224"/>
      <c r="B22" s="67"/>
      <c r="C22" s="457"/>
      <c r="D22" s="457"/>
      <c r="E22" s="458"/>
      <c r="F22" s="66"/>
      <c r="G22" s="66"/>
      <c r="H22" s="66"/>
      <c r="I22" s="66"/>
      <c r="J22" s="66"/>
      <c r="K22" s="74"/>
      <c r="L22" s="66"/>
    </row>
    <row r="23" spans="1:12" s="100" customFormat="1" ht="15.75" x14ac:dyDescent="0.25">
      <c r="A23" s="166"/>
      <c r="B23" s="67"/>
      <c r="C23" s="457"/>
      <c r="D23" s="457"/>
      <c r="E23" s="458"/>
      <c r="F23" s="225"/>
      <c r="G23" s="66"/>
      <c r="H23" s="66"/>
      <c r="I23" s="66"/>
      <c r="J23" s="66"/>
      <c r="K23" s="74"/>
      <c r="L23" s="66"/>
    </row>
    <row r="24" spans="1:12" s="66" customFormat="1" x14ac:dyDescent="0.25">
      <c r="A24" s="166"/>
      <c r="B24" s="67"/>
      <c r="C24" s="110"/>
      <c r="D24" s="110"/>
      <c r="E24" s="167"/>
      <c r="F24" s="110"/>
      <c r="G24" s="110"/>
      <c r="H24" s="67"/>
      <c r="I24" s="67"/>
      <c r="J24" s="67"/>
      <c r="K24" s="74"/>
    </row>
    <row r="25" spans="1:12" ht="15.75" thickBot="1" x14ac:dyDescent="0.3">
      <c r="A25" s="226"/>
      <c r="B25" s="227"/>
      <c r="C25" s="227"/>
      <c r="D25" s="227"/>
      <c r="E25" s="228"/>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row r="33" spans="1:12" x14ac:dyDescent="0.25">
      <c r="A33" s="65"/>
      <c r="B33" s="65"/>
      <c r="C33" s="65"/>
      <c r="D33" s="65"/>
      <c r="E33" s="65"/>
      <c r="F33" s="65"/>
      <c r="G33" s="65"/>
      <c r="H33" s="65"/>
      <c r="I33" s="65"/>
      <c r="J33" s="65"/>
      <c r="K33" s="65"/>
      <c r="L33" s="65"/>
    </row>
    <row r="34" spans="1:12" x14ac:dyDescent="0.25">
      <c r="A34" s="65"/>
      <c r="B34" s="65"/>
      <c r="C34" s="65"/>
      <c r="D34" s="65"/>
      <c r="E34" s="65"/>
      <c r="F34" s="65"/>
      <c r="G34" s="65"/>
      <c r="H34" s="65"/>
      <c r="I34" s="65"/>
      <c r="J34" s="65"/>
      <c r="K34" s="65"/>
      <c r="L34" s="65"/>
    </row>
    <row r="35" spans="1:12" x14ac:dyDescent="0.25">
      <c r="A35" s="65"/>
      <c r="B35" s="65"/>
      <c r="C35" s="65"/>
      <c r="D35" s="65"/>
      <c r="E35" s="65"/>
      <c r="F35" s="65"/>
      <c r="G35" s="65"/>
      <c r="H35" s="65"/>
      <c r="I35" s="65"/>
      <c r="J35" s="65"/>
      <c r="K35" s="65"/>
      <c r="L35" s="65"/>
    </row>
    <row r="36" spans="1:12" x14ac:dyDescent="0.25">
      <c r="A36" s="65"/>
      <c r="B36" s="65"/>
      <c r="C36" s="65"/>
      <c r="D36" s="65"/>
      <c r="E36" s="65"/>
      <c r="F36" s="65"/>
      <c r="G36" s="65"/>
      <c r="H36" s="65"/>
      <c r="I36" s="65"/>
      <c r="J36" s="65"/>
      <c r="K36" s="65"/>
      <c r="L36" s="65"/>
    </row>
    <row r="37" spans="1:12" x14ac:dyDescent="0.25">
      <c r="A37" s="65"/>
      <c r="B37" s="65"/>
      <c r="C37" s="65"/>
      <c r="D37" s="65"/>
      <c r="E37" s="65"/>
      <c r="F37" s="65"/>
      <c r="G37" s="65"/>
      <c r="H37" s="65"/>
      <c r="I37" s="65"/>
      <c r="J37" s="65"/>
      <c r="K37" s="65"/>
      <c r="L37" s="65"/>
    </row>
    <row r="38" spans="1:12" x14ac:dyDescent="0.25">
      <c r="A38" s="65"/>
      <c r="B38" s="65"/>
      <c r="C38" s="65"/>
      <c r="D38" s="65"/>
      <c r="E38" s="65"/>
      <c r="F38" s="65"/>
      <c r="G38" s="65"/>
      <c r="H38" s="65"/>
      <c r="I38" s="65"/>
      <c r="J38" s="65"/>
      <c r="K38" s="65"/>
      <c r="L38" s="65"/>
    </row>
    <row r="39" spans="1:12" x14ac:dyDescent="0.25">
      <c r="A39" s="65"/>
      <c r="B39" s="65"/>
      <c r="C39" s="65"/>
      <c r="D39" s="65"/>
      <c r="E39" s="65"/>
      <c r="F39" s="65"/>
      <c r="G39" s="65"/>
      <c r="H39" s="65"/>
      <c r="I39" s="65"/>
      <c r="J39" s="65"/>
      <c r="K39" s="65"/>
      <c r="L39" s="65"/>
    </row>
    <row r="40" spans="1:12" x14ac:dyDescent="0.25">
      <c r="A40" s="65"/>
      <c r="B40" s="65"/>
      <c r="C40" s="65"/>
      <c r="D40" s="65"/>
      <c r="E40" s="65"/>
      <c r="F40" s="65"/>
      <c r="G40" s="65"/>
      <c r="H40" s="65"/>
      <c r="I40" s="65"/>
      <c r="J40" s="65"/>
      <c r="K40" s="65"/>
      <c r="L40" s="65"/>
    </row>
    <row r="41" spans="1:12" x14ac:dyDescent="0.25">
      <c r="A41" s="65"/>
      <c r="B41" s="65"/>
      <c r="C41" s="65"/>
      <c r="D41" s="65"/>
      <c r="E41" s="65"/>
      <c r="F41" s="65"/>
      <c r="G41" s="65"/>
      <c r="H41" s="65"/>
      <c r="I41" s="65"/>
      <c r="J41" s="65"/>
      <c r="K41" s="65"/>
      <c r="L41" s="65"/>
    </row>
    <row r="42" spans="1:12" x14ac:dyDescent="0.25">
      <c r="A42" s="65"/>
      <c r="B42" s="65"/>
      <c r="C42" s="65"/>
      <c r="D42" s="65"/>
      <c r="E42" s="65"/>
      <c r="F42" s="65"/>
      <c r="G42" s="65"/>
      <c r="H42" s="65"/>
      <c r="I42" s="65"/>
      <c r="J42" s="65"/>
      <c r="K42" s="65"/>
      <c r="L42" s="65"/>
    </row>
    <row r="43" spans="1:12" x14ac:dyDescent="0.25">
      <c r="A43" s="65"/>
      <c r="B43" s="65"/>
      <c r="C43" s="65"/>
      <c r="D43" s="65"/>
      <c r="E43" s="65"/>
      <c r="F43" s="65"/>
      <c r="G43" s="65"/>
      <c r="H43" s="65"/>
      <c r="I43" s="65"/>
      <c r="J43" s="65"/>
      <c r="K43" s="65"/>
      <c r="L43" s="65"/>
    </row>
    <row r="44" spans="1:12" x14ac:dyDescent="0.25">
      <c r="A44" s="65"/>
      <c r="B44" s="65"/>
      <c r="C44" s="65"/>
      <c r="D44" s="65"/>
      <c r="E44" s="65"/>
      <c r="F44" s="65"/>
      <c r="G44" s="65"/>
      <c r="H44" s="65"/>
      <c r="I44" s="65"/>
      <c r="J44" s="65"/>
      <c r="K44" s="65"/>
      <c r="L44" s="65"/>
    </row>
    <row r="45" spans="1:12" x14ac:dyDescent="0.25">
      <c r="A45" s="65"/>
      <c r="B45" s="65"/>
      <c r="C45" s="65"/>
      <c r="D45" s="65"/>
      <c r="E45" s="65"/>
      <c r="F45" s="65"/>
      <c r="G45" s="65"/>
      <c r="H45" s="65"/>
      <c r="I45" s="65"/>
      <c r="J45" s="65"/>
      <c r="K45" s="65"/>
      <c r="L45" s="65"/>
    </row>
    <row r="46" spans="1:12" x14ac:dyDescent="0.25">
      <c r="A46" s="65"/>
      <c r="B46" s="65"/>
      <c r="C46" s="65"/>
      <c r="D46" s="65"/>
      <c r="E46" s="65"/>
      <c r="F46" s="65"/>
      <c r="G46" s="65"/>
      <c r="H46" s="65"/>
      <c r="I46" s="65"/>
      <c r="J46" s="65"/>
      <c r="K46" s="65"/>
      <c r="L46" s="65"/>
    </row>
    <row r="47" spans="1:12" x14ac:dyDescent="0.25">
      <c r="A47" s="65"/>
      <c r="B47" s="65"/>
      <c r="C47" s="65"/>
      <c r="D47" s="65"/>
      <c r="E47" s="65"/>
      <c r="F47" s="65"/>
      <c r="G47" s="65"/>
      <c r="H47" s="65"/>
      <c r="I47" s="65"/>
      <c r="J47" s="65"/>
      <c r="K47" s="65"/>
      <c r="L47" s="65"/>
    </row>
    <row r="48" spans="1:12" x14ac:dyDescent="0.25">
      <c r="A48" s="65"/>
      <c r="B48" s="65"/>
      <c r="C48" s="65"/>
      <c r="D48" s="65"/>
      <c r="E48" s="65"/>
      <c r="F48" s="65"/>
      <c r="G48" s="65"/>
      <c r="H48" s="65"/>
      <c r="I48" s="65"/>
      <c r="J48" s="65"/>
      <c r="K48" s="65"/>
      <c r="L48" s="65"/>
    </row>
    <row r="49" spans="1:12" x14ac:dyDescent="0.25">
      <c r="A49" s="65"/>
      <c r="B49" s="65"/>
      <c r="C49" s="65"/>
      <c r="D49" s="65"/>
      <c r="E49" s="65"/>
      <c r="F49" s="65"/>
      <c r="G49" s="65"/>
      <c r="H49" s="65"/>
      <c r="I49" s="65"/>
      <c r="J49" s="65"/>
      <c r="K49" s="65"/>
      <c r="L49" s="65"/>
    </row>
    <row r="50" spans="1:12" x14ac:dyDescent="0.25">
      <c r="A50" s="65"/>
      <c r="B50" s="65"/>
      <c r="C50" s="65"/>
      <c r="D50" s="65"/>
      <c r="E50" s="65"/>
      <c r="F50" s="65"/>
      <c r="G50" s="65"/>
      <c r="H50" s="65"/>
      <c r="I50" s="65"/>
      <c r="J50" s="65"/>
      <c r="K50" s="65"/>
      <c r="L50" s="65"/>
    </row>
    <row r="51" spans="1:12" x14ac:dyDescent="0.25">
      <c r="A51" s="65"/>
      <c r="B51" s="65"/>
      <c r="C51" s="65"/>
      <c r="D51" s="65"/>
      <c r="E51" s="65"/>
      <c r="F51" s="65"/>
      <c r="G51" s="65"/>
      <c r="H51" s="65"/>
      <c r="I51" s="65"/>
      <c r="J51" s="65"/>
      <c r="K51" s="65"/>
      <c r="L51" s="65"/>
    </row>
    <row r="52" spans="1:12" x14ac:dyDescent="0.25">
      <c r="A52" s="65"/>
      <c r="B52" s="65"/>
      <c r="C52" s="65"/>
      <c r="D52" s="65"/>
      <c r="E52" s="65"/>
      <c r="F52" s="65"/>
      <c r="G52" s="65"/>
      <c r="H52" s="65"/>
      <c r="I52" s="65"/>
      <c r="J52" s="65"/>
      <c r="K52" s="65"/>
      <c r="L52" s="65"/>
    </row>
    <row r="53" spans="1:12" x14ac:dyDescent="0.25">
      <c r="A53" s="65"/>
      <c r="B53" s="65"/>
      <c r="C53" s="65"/>
      <c r="D53" s="65"/>
      <c r="E53" s="65"/>
      <c r="F53" s="65"/>
      <c r="G53" s="65"/>
      <c r="H53" s="65"/>
      <c r="I53" s="65"/>
      <c r="J53" s="65"/>
      <c r="K53" s="65"/>
      <c r="L53" s="65"/>
    </row>
    <row r="54" spans="1:12" x14ac:dyDescent="0.25">
      <c r="A54" s="65"/>
      <c r="B54" s="65"/>
      <c r="C54" s="65"/>
      <c r="D54" s="65"/>
      <c r="E54" s="65"/>
      <c r="F54" s="65"/>
      <c r="G54" s="65"/>
      <c r="H54" s="65"/>
      <c r="I54" s="65"/>
      <c r="J54" s="65"/>
      <c r="K54" s="65"/>
      <c r="L54" s="65"/>
    </row>
    <row r="55" spans="1:12" x14ac:dyDescent="0.25">
      <c r="A55" s="65"/>
      <c r="B55" s="65"/>
      <c r="C55" s="65"/>
      <c r="D55" s="65"/>
      <c r="E55" s="65"/>
      <c r="F55" s="65"/>
      <c r="G55" s="65"/>
      <c r="H55" s="65"/>
      <c r="I55" s="65"/>
      <c r="J55" s="65"/>
      <c r="K55" s="65"/>
      <c r="L55" s="65"/>
    </row>
    <row r="56" spans="1:12" x14ac:dyDescent="0.25">
      <c r="A56" s="65"/>
      <c r="B56" s="65"/>
      <c r="C56" s="65"/>
      <c r="D56" s="65"/>
      <c r="E56" s="65"/>
      <c r="F56" s="65"/>
      <c r="G56" s="65"/>
      <c r="H56" s="65"/>
      <c r="I56" s="65"/>
      <c r="J56" s="65"/>
      <c r="K56" s="65"/>
      <c r="L56" s="65"/>
    </row>
    <row r="57" spans="1:12" s="198" customFormat="1" x14ac:dyDescent="0.25">
      <c r="A57" s="65"/>
      <c r="B57" s="65"/>
      <c r="C57" s="65"/>
      <c r="D57" s="65">
        <v>2</v>
      </c>
      <c r="E57" s="65"/>
      <c r="F57" s="65"/>
      <c r="G57" s="65"/>
      <c r="H57" s="65"/>
      <c r="I57" s="65"/>
      <c r="J57" s="65"/>
      <c r="K57" s="65"/>
      <c r="L57" s="65"/>
    </row>
    <row r="58" spans="1:12" s="198" customFormat="1" x14ac:dyDescent="0.25">
      <c r="A58" s="65"/>
      <c r="B58" s="65"/>
      <c r="C58" s="65"/>
      <c r="D58" s="65"/>
      <c r="E58" s="65"/>
      <c r="F58" s="65"/>
      <c r="G58" s="65"/>
      <c r="H58" s="65"/>
      <c r="I58" s="65"/>
      <c r="J58" s="65"/>
      <c r="K58" s="65"/>
      <c r="L58" s="65"/>
    </row>
    <row r="59" spans="1:12" s="198" customFormat="1" x14ac:dyDescent="0.25">
      <c r="A59" s="65"/>
      <c r="B59" s="65"/>
      <c r="C59" s="65"/>
      <c r="D59" s="65"/>
      <c r="E59" s="65"/>
      <c r="F59" s="65"/>
      <c r="G59" s="65"/>
      <c r="H59" s="65"/>
      <c r="I59" s="65"/>
      <c r="J59" s="65"/>
      <c r="K59" s="65"/>
      <c r="L59" s="65"/>
    </row>
    <row r="60" spans="1:12" s="198" customFormat="1" x14ac:dyDescent="0.25">
      <c r="A60" s="65"/>
      <c r="B60" s="65"/>
      <c r="C60" s="65"/>
      <c r="D60" s="65"/>
      <c r="E60" s="65"/>
      <c r="F60" s="65"/>
      <c r="G60" s="65"/>
      <c r="H60" s="65"/>
      <c r="I60" s="65"/>
      <c r="J60" s="65"/>
      <c r="K60" s="65"/>
      <c r="L60" s="65"/>
    </row>
    <row r="61" spans="1:12" s="198" customFormat="1" x14ac:dyDescent="0.25">
      <c r="A61" s="65"/>
      <c r="B61" s="65"/>
      <c r="C61" s="65"/>
      <c r="D61" s="65"/>
      <c r="E61" s="65"/>
      <c r="F61" s="65"/>
      <c r="G61" s="65"/>
      <c r="H61" s="65"/>
      <c r="I61" s="65"/>
      <c r="J61" s="65"/>
      <c r="K61" s="65"/>
      <c r="L61" s="65"/>
    </row>
    <row r="62" spans="1:12" ht="165" x14ac:dyDescent="0.25">
      <c r="A62" s="65"/>
      <c r="B62" s="65">
        <f>186.02+219.03</f>
        <v>405.05</v>
      </c>
      <c r="C62" s="65">
        <v>405.05</v>
      </c>
      <c r="D62" s="65">
        <v>1</v>
      </c>
      <c r="E62" s="65"/>
      <c r="F62" s="65"/>
      <c r="G62" s="65"/>
      <c r="H62" s="65"/>
      <c r="I62" s="65"/>
      <c r="J62" s="65"/>
      <c r="K62" s="65"/>
      <c r="L62" s="229" t="s">
        <v>223</v>
      </c>
    </row>
    <row r="63" spans="1:12" x14ac:dyDescent="0.25">
      <c r="A63" s="65"/>
      <c r="B63" s="65"/>
      <c r="C63" s="65"/>
      <c r="D63" s="65"/>
      <c r="E63" s="65"/>
      <c r="F63" s="65"/>
      <c r="G63" s="65"/>
      <c r="H63" s="65"/>
      <c r="I63" s="65"/>
      <c r="J63" s="65"/>
      <c r="K63" s="65"/>
      <c r="L63" s="65"/>
    </row>
    <row r="64" spans="1:12" x14ac:dyDescent="0.25">
      <c r="A64" s="65"/>
      <c r="B64" s="65"/>
      <c r="C64" s="65"/>
      <c r="D64" s="65"/>
      <c r="E64" s="65"/>
      <c r="F64" s="65"/>
      <c r="G64" s="65"/>
      <c r="H64" s="65"/>
      <c r="I64" s="65"/>
      <c r="J64" s="65"/>
      <c r="K64" s="65" t="s">
        <v>222</v>
      </c>
      <c r="L64" s="65"/>
    </row>
    <row r="65" spans="1:12" x14ac:dyDescent="0.25">
      <c r="A65" s="65"/>
      <c r="B65" s="65"/>
      <c r="C65" s="65"/>
      <c r="D65" s="65"/>
      <c r="E65" s="65"/>
      <c r="F65" s="65"/>
      <c r="G65" s="65"/>
      <c r="H65" s="65"/>
      <c r="I65" s="65"/>
      <c r="J65" s="65"/>
      <c r="K65" s="65"/>
      <c r="L65" s="65"/>
    </row>
    <row r="66" spans="1:12" x14ac:dyDescent="0.25">
      <c r="A66" s="65"/>
      <c r="B66" s="65"/>
      <c r="C66" s="65"/>
      <c r="D66" s="65"/>
      <c r="E66" s="65"/>
      <c r="F66" s="65"/>
      <c r="G66" s="65"/>
      <c r="H66" s="65"/>
      <c r="I66" s="65"/>
      <c r="J66" s="65"/>
      <c r="K66" s="65"/>
      <c r="L66" s="65"/>
    </row>
    <row r="67" spans="1:12" ht="60" x14ac:dyDescent="0.25">
      <c r="B67" s="28">
        <v>2401.13</v>
      </c>
      <c r="C67" s="28">
        <v>2401.13</v>
      </c>
      <c r="E67" s="196" t="s">
        <v>224</v>
      </c>
      <c r="G67" s="28" t="s">
        <v>225</v>
      </c>
      <c r="L67" s="196" t="s">
        <v>227</v>
      </c>
    </row>
    <row r="68" spans="1:12" x14ac:dyDescent="0.25">
      <c r="G68" s="28">
        <v>3306518</v>
      </c>
    </row>
    <row r="69" spans="1:12" ht="125.25" customHeight="1" x14ac:dyDescent="0.25">
      <c r="K69" s="28" t="s">
        <v>226</v>
      </c>
    </row>
    <row r="72" spans="1:12" x14ac:dyDescent="0.25">
      <c r="B72" s="28">
        <f>+SUM(B12:B71)</f>
        <v>2806.1800000000003</v>
      </c>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verticalCentered="1"/>
  <pageMargins left="0.39370078740157483" right="0.19685039370078741" top="0.39370078740157483" bottom="0.39370078740157483" header="0.31496062992125984" footer="0.31496062992125984"/>
  <pageSetup scale="8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72"/>
  <sheetViews>
    <sheetView view="pageBreakPreview" zoomScale="80" zoomScaleNormal="70" zoomScaleSheetLayoutView="80" workbookViewId="0">
      <selection activeCell="A7" sqref="A7:K7"/>
    </sheetView>
  </sheetViews>
  <sheetFormatPr baseColWidth="10" defaultColWidth="11.42578125"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8" style="66" customWidth="1"/>
    <col min="13" max="13" width="24.140625" style="66" customWidth="1"/>
    <col min="14" max="14" width="15.28515625" style="66" bestFit="1" customWidth="1"/>
    <col min="15" max="16384" width="11.42578125" style="66"/>
  </cols>
  <sheetData>
    <row r="1" spans="1:16" ht="102" customHeight="1" x14ac:dyDescent="0.25">
      <c r="A1" s="483" t="s">
        <v>63</v>
      </c>
      <c r="B1" s="483"/>
      <c r="C1" s="483"/>
      <c r="D1" s="483"/>
      <c r="E1" s="483"/>
      <c r="F1" s="483"/>
      <c r="G1" s="483"/>
      <c r="H1" s="483"/>
      <c r="I1" s="483"/>
      <c r="J1" s="483"/>
      <c r="K1" s="483"/>
      <c r="L1" s="67"/>
      <c r="M1" s="67"/>
      <c r="N1" s="67"/>
      <c r="O1" s="67"/>
      <c r="P1" s="67"/>
    </row>
    <row r="2" spans="1:16" ht="21" x14ac:dyDescent="0.35">
      <c r="A2" s="484" t="str">
        <f>+'Numeral 2'!A3:E3</f>
        <v>Dirección Administrativa</v>
      </c>
      <c r="B2" s="484"/>
      <c r="C2" s="484"/>
      <c r="D2" s="484"/>
      <c r="E2" s="484"/>
      <c r="F2" s="484"/>
      <c r="G2" s="484"/>
      <c r="H2" s="484"/>
      <c r="I2" s="484"/>
      <c r="J2" s="484"/>
      <c r="K2" s="484"/>
      <c r="L2" s="68"/>
      <c r="M2" s="68"/>
      <c r="N2" s="68"/>
      <c r="O2" s="68"/>
      <c r="P2" s="68"/>
    </row>
    <row r="3" spans="1:16" s="69" customFormat="1" ht="15.75" x14ac:dyDescent="0.25">
      <c r="A3" s="482" t="str">
        <f>+'Numeral 2'!A46</f>
        <v>Horario de Atención: 8:00 a 16:30 hrs.</v>
      </c>
      <c r="B3" s="482"/>
      <c r="C3" s="482"/>
      <c r="D3" s="482"/>
      <c r="E3" s="482"/>
      <c r="F3" s="482"/>
      <c r="G3" s="482" t="s">
        <v>135</v>
      </c>
      <c r="H3" s="482"/>
      <c r="I3" s="482"/>
      <c r="J3" s="482"/>
      <c r="K3" s="482"/>
      <c r="L3" s="68"/>
      <c r="M3" s="68"/>
      <c r="N3" s="68"/>
      <c r="O3" s="68"/>
      <c r="P3" s="68"/>
    </row>
    <row r="4" spans="1:16" s="69" customFormat="1" ht="15.75" customHeight="1" x14ac:dyDescent="0.25">
      <c r="A4" s="485" t="s">
        <v>137</v>
      </c>
      <c r="B4" s="486"/>
      <c r="C4" s="486"/>
      <c r="D4" s="486"/>
      <c r="E4" s="486"/>
      <c r="F4" s="486"/>
      <c r="G4" s="486"/>
      <c r="H4" s="486"/>
      <c r="I4" s="486"/>
      <c r="J4" s="486"/>
      <c r="K4" s="487"/>
      <c r="L4" s="70"/>
      <c r="M4" s="70"/>
      <c r="N4" s="70"/>
      <c r="O4" s="70"/>
      <c r="P4" s="70"/>
    </row>
    <row r="5" spans="1:16" s="69" customFormat="1" ht="15.75" x14ac:dyDescent="0.25">
      <c r="A5" s="482" t="str">
        <f>+'Numeral 2'!A6:E6</f>
        <v>Encargado de Dirección: Licda. Lubia Carolina Bran Toledo</v>
      </c>
      <c r="B5" s="482"/>
      <c r="C5" s="482"/>
      <c r="D5" s="482"/>
      <c r="E5" s="482"/>
      <c r="F5" s="482"/>
      <c r="G5" s="482"/>
      <c r="H5" s="482"/>
      <c r="I5" s="482"/>
      <c r="J5" s="482"/>
      <c r="K5" s="482"/>
      <c r="L5" s="68"/>
      <c r="M5" s="68"/>
      <c r="N5" s="68"/>
      <c r="O5" s="68"/>
      <c r="P5" s="68"/>
    </row>
    <row r="6" spans="1:16" s="69" customFormat="1" ht="15.75" x14ac:dyDescent="0.25">
      <c r="A6" s="482" t="str">
        <f>+'Numeral 2'!A7:E7</f>
        <v>Responsable de Actualización de la información: Brenda Lily Valdez Padilla</v>
      </c>
      <c r="B6" s="482"/>
      <c r="C6" s="482"/>
      <c r="D6" s="482"/>
      <c r="E6" s="482"/>
      <c r="F6" s="482"/>
      <c r="G6" s="482"/>
      <c r="H6" s="482"/>
      <c r="I6" s="482"/>
      <c r="J6" s="482"/>
      <c r="K6" s="482"/>
      <c r="L6" s="68"/>
      <c r="M6" s="68"/>
      <c r="N6" s="68"/>
      <c r="O6" s="68"/>
      <c r="P6" s="68"/>
    </row>
    <row r="7" spans="1:16" s="69" customFormat="1" ht="15.75" x14ac:dyDescent="0.25">
      <c r="A7" s="482" t="str">
        <f>+'Numeral 2'!A8:E8</f>
        <v>Mes de Actualización: Noviembre 2022</v>
      </c>
      <c r="B7" s="482"/>
      <c r="C7" s="482"/>
      <c r="D7" s="482"/>
      <c r="E7" s="482"/>
      <c r="F7" s="482"/>
      <c r="G7" s="482"/>
      <c r="H7" s="482"/>
      <c r="I7" s="482"/>
      <c r="J7" s="482"/>
      <c r="K7" s="482"/>
      <c r="L7" s="68"/>
      <c r="M7" s="68"/>
      <c r="N7" s="68"/>
      <c r="O7" s="68"/>
      <c r="P7" s="68"/>
    </row>
    <row r="8" spans="1:16" s="69" customFormat="1" ht="15.75" x14ac:dyDescent="0.25">
      <c r="A8" s="482" t="s">
        <v>117</v>
      </c>
      <c r="B8" s="482"/>
      <c r="C8" s="482"/>
      <c r="D8" s="482"/>
      <c r="E8" s="482"/>
      <c r="F8" s="482"/>
      <c r="G8" s="482"/>
      <c r="H8" s="482"/>
      <c r="I8" s="482"/>
      <c r="J8" s="482"/>
      <c r="K8" s="482"/>
      <c r="L8" s="68"/>
      <c r="M8" s="68"/>
      <c r="N8" s="68"/>
      <c r="O8" s="68"/>
      <c r="P8" s="68"/>
    </row>
    <row r="9" spans="1:16" ht="15.75" x14ac:dyDescent="0.25">
      <c r="A9" s="71"/>
      <c r="B9" s="72"/>
      <c r="C9" s="72"/>
      <c r="D9" s="72"/>
      <c r="E9" s="72"/>
      <c r="F9" s="72"/>
      <c r="G9" s="72"/>
      <c r="H9" s="72"/>
      <c r="I9" s="72"/>
      <c r="J9" s="72"/>
      <c r="K9" s="73"/>
      <c r="L9" s="67"/>
      <c r="M9" s="67"/>
      <c r="N9" s="67"/>
      <c r="O9" s="67"/>
      <c r="P9" s="67"/>
    </row>
    <row r="10" spans="1:16" s="100" customFormat="1" ht="21" customHeight="1" thickBot="1" x14ac:dyDescent="0.4">
      <c r="A10" s="488" t="s">
        <v>130</v>
      </c>
      <c r="B10" s="489"/>
      <c r="C10" s="489"/>
      <c r="D10" s="489"/>
      <c r="E10" s="489"/>
      <c r="F10" s="489"/>
      <c r="G10" s="489"/>
      <c r="H10" s="489"/>
      <c r="I10" s="489"/>
      <c r="J10" s="489"/>
      <c r="K10" s="490"/>
    </row>
    <row r="11" spans="1:16" s="100" customFormat="1" ht="31.5" x14ac:dyDescent="0.25">
      <c r="A11" s="185" t="s">
        <v>0</v>
      </c>
      <c r="B11" s="185" t="s">
        <v>30</v>
      </c>
      <c r="C11" s="185" t="s">
        <v>31</v>
      </c>
      <c r="D11" s="185" t="s">
        <v>32</v>
      </c>
      <c r="E11" s="185" t="s">
        <v>1</v>
      </c>
      <c r="F11" s="491" t="s">
        <v>2</v>
      </c>
      <c r="G11" s="491"/>
      <c r="H11" s="492" t="s">
        <v>3</v>
      </c>
      <c r="I11" s="493"/>
      <c r="J11" s="491" t="s">
        <v>4</v>
      </c>
      <c r="K11" s="491"/>
    </row>
    <row r="12" spans="1:16" s="100" customFormat="1" x14ac:dyDescent="0.25">
      <c r="A12" s="144"/>
      <c r="B12" s="200"/>
      <c r="C12" s="201"/>
      <c r="D12" s="142"/>
      <c r="E12" s="144"/>
      <c r="F12" s="142"/>
      <c r="G12" s="143"/>
      <c r="H12" s="142"/>
      <c r="I12" s="145"/>
      <c r="J12" s="142"/>
      <c r="K12" s="144"/>
      <c r="L12" s="66"/>
    </row>
    <row r="13" spans="1:16" s="100" customFormat="1" ht="32.25" x14ac:dyDescent="0.25">
      <c r="A13" s="144"/>
      <c r="B13" s="479" t="s">
        <v>197</v>
      </c>
      <c r="C13" s="480"/>
      <c r="D13" s="480"/>
      <c r="E13" s="480"/>
      <c r="F13" s="480"/>
      <c r="G13" s="480"/>
      <c r="H13" s="481"/>
      <c r="I13" s="199"/>
      <c r="J13" s="142"/>
      <c r="K13" s="144"/>
      <c r="L13" s="66"/>
    </row>
    <row r="14" spans="1:16" s="100" customFormat="1" x14ac:dyDescent="0.25">
      <c r="A14" s="144"/>
      <c r="B14" s="200"/>
      <c r="C14" s="201"/>
      <c r="D14" s="142"/>
      <c r="E14" s="142"/>
      <c r="F14" s="142"/>
      <c r="G14" s="202"/>
      <c r="H14" s="142"/>
      <c r="I14" s="199"/>
      <c r="J14" s="142"/>
      <c r="K14" s="203"/>
      <c r="L14" s="66"/>
    </row>
    <row r="15" spans="1:16" s="100" customFormat="1" x14ac:dyDescent="0.25">
      <c r="A15" s="144"/>
      <c r="B15" s="200"/>
      <c r="C15" s="201"/>
      <c r="D15" s="142"/>
      <c r="E15" s="142"/>
      <c r="F15" s="142"/>
      <c r="G15" s="202"/>
      <c r="H15" s="142"/>
      <c r="I15" s="202"/>
      <c r="J15" s="142"/>
      <c r="K15" s="142"/>
      <c r="L15" s="66"/>
    </row>
    <row r="16" spans="1:16" s="100" customFormat="1" x14ac:dyDescent="0.25">
      <c r="A16" s="204"/>
      <c r="B16" s="69"/>
      <c r="C16" s="69"/>
      <c r="D16" s="69"/>
      <c r="E16" s="69"/>
      <c r="F16" s="69"/>
      <c r="G16" s="69"/>
      <c r="H16" s="66"/>
      <c r="I16" s="66"/>
      <c r="J16" s="66"/>
      <c r="K16" s="74"/>
      <c r="L16" s="66"/>
    </row>
    <row r="17" spans="1:12" s="100" customFormat="1" ht="22.5" customHeight="1" x14ac:dyDescent="0.25">
      <c r="A17" s="476" t="s">
        <v>171</v>
      </c>
      <c r="B17" s="477"/>
      <c r="C17" s="477"/>
      <c r="D17" s="477"/>
      <c r="E17" s="477"/>
      <c r="F17" s="477"/>
      <c r="G17" s="477"/>
      <c r="H17" s="477"/>
      <c r="I17" s="477"/>
      <c r="J17" s="477"/>
      <c r="K17" s="478"/>
      <c r="L17" s="66"/>
    </row>
    <row r="18" spans="1:12" s="100" customFormat="1" ht="22.5" customHeight="1" x14ac:dyDescent="0.25">
      <c r="A18" s="476"/>
      <c r="B18" s="477"/>
      <c r="C18" s="477"/>
      <c r="D18" s="477"/>
      <c r="E18" s="477"/>
      <c r="F18" s="477"/>
      <c r="G18" s="477"/>
      <c r="H18" s="477"/>
      <c r="I18" s="477"/>
      <c r="J18" s="477"/>
      <c r="K18" s="478"/>
      <c r="L18" s="66"/>
    </row>
    <row r="19" spans="1:12" s="100" customFormat="1" ht="9" customHeight="1" x14ac:dyDescent="0.25">
      <c r="A19" s="476"/>
      <c r="B19" s="477"/>
      <c r="C19" s="477"/>
      <c r="D19" s="477"/>
      <c r="E19" s="477"/>
      <c r="F19" s="477"/>
      <c r="G19" s="477"/>
      <c r="H19" s="477"/>
      <c r="I19" s="477"/>
      <c r="J19" s="477"/>
      <c r="K19" s="478"/>
      <c r="L19" s="66"/>
    </row>
    <row r="20" spans="1:12" s="100" customFormat="1" x14ac:dyDescent="0.25">
      <c r="A20" s="204"/>
      <c r="B20" s="69"/>
      <c r="C20" s="69"/>
      <c r="D20" s="69"/>
      <c r="E20" s="69"/>
      <c r="F20" s="69"/>
      <c r="G20" s="69"/>
      <c r="H20" s="66"/>
      <c r="I20" s="66"/>
      <c r="J20" s="66"/>
      <c r="K20" s="74"/>
      <c r="L20" s="66"/>
    </row>
    <row r="21" spans="1:12" s="100" customFormat="1" x14ac:dyDescent="0.25">
      <c r="A21" s="204"/>
      <c r="B21" s="69"/>
      <c r="C21" s="69"/>
      <c r="D21" s="69"/>
      <c r="E21" s="69"/>
      <c r="F21" s="69"/>
      <c r="G21" s="69"/>
      <c r="H21" s="66"/>
      <c r="I21" s="66"/>
      <c r="J21" s="66"/>
      <c r="K21" s="74"/>
      <c r="L21" s="66"/>
    </row>
    <row r="22" spans="1:12" s="100" customFormat="1" x14ac:dyDescent="0.25">
      <c r="A22" s="204"/>
      <c r="B22" s="69"/>
      <c r="C22" s="69"/>
      <c r="D22" s="69"/>
      <c r="E22" s="69"/>
      <c r="F22" s="69"/>
      <c r="G22" s="69"/>
      <c r="H22" s="66"/>
      <c r="I22" s="66"/>
      <c r="J22" s="66"/>
      <c r="K22" s="74"/>
      <c r="L22" s="66"/>
    </row>
    <row r="23" spans="1:12" s="103" customFormat="1" ht="18.75" x14ac:dyDescent="0.3">
      <c r="A23" s="205" t="s">
        <v>71</v>
      </c>
      <c r="B23" s="78"/>
      <c r="C23" s="206"/>
      <c r="D23" s="206"/>
      <c r="E23" s="206"/>
      <c r="F23" s="206"/>
      <c r="G23" s="207"/>
      <c r="H23" s="474" t="s">
        <v>192</v>
      </c>
      <c r="I23" s="474"/>
      <c r="J23" s="474"/>
      <c r="K23" s="95"/>
      <c r="L23" s="78"/>
    </row>
    <row r="24" spans="1:12" s="103" customFormat="1" ht="18.75" x14ac:dyDescent="0.3">
      <c r="A24" s="109"/>
      <c r="B24" s="78"/>
      <c r="C24" s="206"/>
      <c r="D24" s="206"/>
      <c r="E24" s="206"/>
      <c r="F24" s="206"/>
      <c r="G24" s="208"/>
      <c r="H24" s="475"/>
      <c r="I24" s="475"/>
      <c r="J24" s="475"/>
      <c r="K24" s="95"/>
      <c r="L24" s="78"/>
    </row>
    <row r="25" spans="1:12" s="78" customFormat="1" ht="18.75" x14ac:dyDescent="0.3">
      <c r="A25" s="109"/>
      <c r="B25" s="94"/>
      <c r="C25" s="93"/>
      <c r="D25" s="93"/>
      <c r="E25" s="93"/>
      <c r="F25" s="93"/>
      <c r="G25" s="93"/>
      <c r="H25" s="475"/>
      <c r="I25" s="475"/>
      <c r="J25" s="475"/>
      <c r="K25" s="95"/>
    </row>
    <row r="26" spans="1:12" x14ac:dyDescent="0.25">
      <c r="A26" s="75"/>
      <c r="B26" s="76"/>
      <c r="C26" s="76"/>
      <c r="D26" s="76"/>
      <c r="E26" s="76"/>
      <c r="F26" s="76"/>
      <c r="G26" s="76"/>
      <c r="H26" s="76"/>
      <c r="I26" s="76"/>
      <c r="J26" s="76"/>
      <c r="K26" s="77"/>
    </row>
    <row r="33" ht="47.25" customHeight="1" x14ac:dyDescent="0.25"/>
    <row r="35" ht="90.75" customHeight="1" x14ac:dyDescent="0.25"/>
    <row r="57" spans="1:12" s="191" customFormat="1" x14ac:dyDescent="0.25">
      <c r="A57" s="66"/>
      <c r="B57" s="66"/>
      <c r="C57" s="66"/>
      <c r="D57" s="66">
        <v>2</v>
      </c>
      <c r="E57" s="66"/>
      <c r="F57" s="66"/>
      <c r="G57" s="66"/>
      <c r="H57" s="66"/>
      <c r="I57" s="66"/>
      <c r="J57" s="66"/>
      <c r="K57" s="66"/>
      <c r="L57" s="66"/>
    </row>
    <row r="58" spans="1:12" s="191" customFormat="1" x14ac:dyDescent="0.25">
      <c r="A58" s="66"/>
      <c r="B58" s="66"/>
      <c r="C58" s="66"/>
      <c r="D58" s="66"/>
      <c r="E58" s="66"/>
      <c r="F58" s="66"/>
      <c r="G58" s="66"/>
      <c r="H58" s="66"/>
      <c r="I58" s="66"/>
      <c r="J58" s="66"/>
      <c r="K58" s="66"/>
      <c r="L58" s="66"/>
    </row>
    <row r="59" spans="1:12" s="191" customFormat="1" x14ac:dyDescent="0.25">
      <c r="A59" s="66"/>
      <c r="B59" s="66"/>
      <c r="C59" s="66"/>
      <c r="D59" s="66"/>
      <c r="E59" s="66"/>
      <c r="F59" s="66"/>
      <c r="G59" s="66"/>
      <c r="H59" s="66"/>
      <c r="I59" s="66"/>
      <c r="J59" s="66"/>
      <c r="K59" s="66"/>
      <c r="L59" s="66"/>
    </row>
    <row r="60" spans="1:12" s="191" customFormat="1" x14ac:dyDescent="0.25">
      <c r="A60" s="66"/>
      <c r="B60" s="66"/>
      <c r="C60" s="66"/>
      <c r="D60" s="66"/>
      <c r="E60" s="66"/>
      <c r="F60" s="66"/>
      <c r="G60" s="66"/>
      <c r="H60" s="66"/>
      <c r="I60" s="66"/>
      <c r="J60" s="66"/>
      <c r="K60" s="66"/>
      <c r="L60" s="66"/>
    </row>
    <row r="61" spans="1:12" s="191" customFormat="1" x14ac:dyDescent="0.25">
      <c r="A61" s="66"/>
      <c r="B61" s="66"/>
      <c r="C61" s="66"/>
      <c r="D61" s="66"/>
      <c r="E61" s="66"/>
      <c r="F61" s="66"/>
      <c r="G61" s="66"/>
      <c r="H61" s="66"/>
      <c r="I61" s="66"/>
      <c r="J61" s="66"/>
      <c r="K61" s="66"/>
      <c r="L61" s="66"/>
    </row>
    <row r="62" spans="1:12" ht="165" x14ac:dyDescent="0.25">
      <c r="B62" s="66">
        <f>186.02+219.03</f>
        <v>405.05</v>
      </c>
      <c r="C62" s="66">
        <v>405.05</v>
      </c>
      <c r="D62" s="66">
        <v>1</v>
      </c>
      <c r="L62" s="195" t="s">
        <v>223</v>
      </c>
    </row>
    <row r="64" spans="1:12" x14ac:dyDescent="0.25">
      <c r="K64" s="66" t="s">
        <v>222</v>
      </c>
    </row>
    <row r="67" spans="2:12" ht="60" x14ac:dyDescent="0.25">
      <c r="B67" s="66">
        <v>2401.13</v>
      </c>
      <c r="C67" s="66">
        <v>2401.13</v>
      </c>
      <c r="E67" s="195" t="s">
        <v>224</v>
      </c>
      <c r="G67" s="66" t="s">
        <v>225</v>
      </c>
      <c r="L67" s="195" t="s">
        <v>227</v>
      </c>
    </row>
    <row r="68" spans="2:12" x14ac:dyDescent="0.25">
      <c r="G68" s="66">
        <v>3306518</v>
      </c>
    </row>
    <row r="69" spans="2:12" ht="125.25" customHeight="1" x14ac:dyDescent="0.25">
      <c r="K69" s="66" t="s">
        <v>226</v>
      </c>
    </row>
    <row r="72" spans="2:12" x14ac:dyDescent="0.25">
      <c r="B72" s="197">
        <f>+SUM(B12:B71)</f>
        <v>2806.1800000000003</v>
      </c>
    </row>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vertic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427" t="s">
        <v>63</v>
      </c>
      <c r="B2" s="427"/>
      <c r="C2" s="427"/>
      <c r="D2" s="427"/>
      <c r="E2" s="427"/>
      <c r="F2" s="427"/>
      <c r="G2" s="427"/>
      <c r="H2" s="427"/>
      <c r="I2" s="427"/>
      <c r="J2" s="427"/>
      <c r="K2" s="427"/>
      <c r="L2" s="427"/>
      <c r="M2" s="427"/>
      <c r="N2" s="427"/>
      <c r="O2" s="408"/>
      <c r="P2" s="29"/>
      <c r="Q2" s="29"/>
      <c r="R2" s="29"/>
      <c r="S2" s="29"/>
      <c r="T2" s="29"/>
      <c r="U2" s="29"/>
      <c r="V2" s="29"/>
      <c r="W2" s="29"/>
    </row>
    <row r="3" spans="1:23" ht="18.75" x14ac:dyDescent="0.25">
      <c r="A3" s="427" t="s">
        <v>89</v>
      </c>
      <c r="B3" s="427"/>
      <c r="C3" s="427"/>
      <c r="D3" s="427"/>
      <c r="E3" s="427"/>
      <c r="F3" s="427"/>
      <c r="G3" s="427"/>
      <c r="H3" s="427"/>
      <c r="I3" s="427"/>
      <c r="J3" s="427"/>
      <c r="K3" s="427"/>
      <c r="L3" s="427"/>
      <c r="M3" s="427"/>
      <c r="N3" s="427"/>
      <c r="O3" s="408"/>
      <c r="P3" s="29"/>
      <c r="Q3" s="29"/>
      <c r="R3" s="29"/>
      <c r="S3" s="29"/>
      <c r="T3" s="29"/>
      <c r="U3" s="29"/>
      <c r="V3" s="29"/>
      <c r="W3" s="29"/>
    </row>
    <row r="4" spans="1:23" ht="15.75" customHeight="1" x14ac:dyDescent="0.25">
      <c r="A4" s="447" t="s">
        <v>64</v>
      </c>
      <c r="B4" s="447"/>
      <c r="C4" s="447"/>
      <c r="D4" s="447"/>
      <c r="E4" s="447"/>
      <c r="F4" s="447"/>
      <c r="G4" s="447"/>
      <c r="H4" s="447"/>
      <c r="I4" s="441" t="s">
        <v>65</v>
      </c>
      <c r="J4" s="442"/>
      <c r="K4" s="442"/>
      <c r="L4" s="442"/>
      <c r="M4" s="442"/>
      <c r="N4" s="442"/>
      <c r="O4" s="442"/>
      <c r="P4" s="43"/>
      <c r="Q4" s="43"/>
      <c r="R4" s="43"/>
      <c r="S4" s="43"/>
      <c r="T4" s="43"/>
      <c r="U4" s="43"/>
      <c r="V4" s="43"/>
      <c r="W4" s="43"/>
    </row>
    <row r="5" spans="1:23" ht="15.75" x14ac:dyDescent="0.25">
      <c r="A5" s="494" t="s">
        <v>66</v>
      </c>
      <c r="B5" s="494"/>
      <c r="C5" s="494"/>
      <c r="D5" s="494"/>
      <c r="E5" s="494"/>
      <c r="F5" s="494"/>
      <c r="G5" s="494"/>
      <c r="H5" s="494"/>
      <c r="I5" s="494"/>
      <c r="J5" s="494"/>
      <c r="K5" s="494"/>
      <c r="L5" s="494"/>
      <c r="M5" s="494"/>
      <c r="N5" s="494"/>
      <c r="O5" s="434"/>
      <c r="P5" s="29"/>
      <c r="Q5" s="29"/>
      <c r="R5" s="29"/>
      <c r="S5" s="29"/>
      <c r="T5" s="29"/>
      <c r="U5" s="29"/>
      <c r="V5" s="29"/>
      <c r="W5" s="29"/>
    </row>
    <row r="6" spans="1:23" ht="15.75" x14ac:dyDescent="0.25">
      <c r="A6" s="494" t="s">
        <v>73</v>
      </c>
      <c r="B6" s="494"/>
      <c r="C6" s="494"/>
      <c r="D6" s="494"/>
      <c r="E6" s="494"/>
      <c r="F6" s="494"/>
      <c r="G6" s="494"/>
      <c r="H6" s="494"/>
      <c r="I6" s="494"/>
      <c r="J6" s="494"/>
      <c r="K6" s="494"/>
      <c r="L6" s="494"/>
      <c r="M6" s="494"/>
      <c r="N6" s="494"/>
      <c r="O6" s="434"/>
      <c r="P6" s="29"/>
      <c r="Q6" s="29"/>
      <c r="R6" s="29"/>
      <c r="S6" s="29"/>
      <c r="T6" s="29"/>
      <c r="U6" s="29"/>
      <c r="V6" s="29"/>
      <c r="W6" s="29"/>
    </row>
    <row r="7" spans="1:23" ht="15.75" x14ac:dyDescent="0.25">
      <c r="A7" s="494" t="s">
        <v>61</v>
      </c>
      <c r="B7" s="494"/>
      <c r="C7" s="494"/>
      <c r="D7" s="494"/>
      <c r="E7" s="494"/>
      <c r="F7" s="494"/>
      <c r="G7" s="494"/>
      <c r="H7" s="494"/>
      <c r="I7" s="494"/>
      <c r="J7" s="494"/>
      <c r="K7" s="494"/>
      <c r="L7" s="494"/>
      <c r="M7" s="494"/>
      <c r="N7" s="494"/>
      <c r="O7" s="434"/>
      <c r="P7" s="29"/>
      <c r="Q7" s="29"/>
      <c r="R7" s="29"/>
      <c r="S7" s="29"/>
      <c r="T7" s="29"/>
      <c r="U7" s="29"/>
      <c r="V7" s="29"/>
      <c r="W7" s="29"/>
    </row>
    <row r="8" spans="1:23" ht="15.75" x14ac:dyDescent="0.25">
      <c r="A8" s="494" t="s">
        <v>67</v>
      </c>
      <c r="B8" s="494"/>
      <c r="C8" s="494"/>
      <c r="D8" s="494"/>
      <c r="E8" s="494"/>
      <c r="F8" s="494"/>
      <c r="G8" s="494"/>
      <c r="H8" s="494"/>
      <c r="I8" s="494"/>
      <c r="J8" s="494"/>
      <c r="K8" s="494"/>
      <c r="L8" s="494"/>
      <c r="M8" s="494"/>
      <c r="N8" s="494"/>
      <c r="O8" s="434"/>
      <c r="P8" s="29"/>
      <c r="Q8" s="29"/>
      <c r="R8" s="29"/>
      <c r="S8" s="29"/>
      <c r="T8" s="29"/>
      <c r="U8" s="29"/>
      <c r="V8" s="29"/>
      <c r="W8" s="29"/>
    </row>
    <row r="9" spans="1:23" ht="15.75" x14ac:dyDescent="0.25">
      <c r="A9" s="494" t="s">
        <v>90</v>
      </c>
      <c r="B9" s="494"/>
      <c r="C9" s="494"/>
      <c r="D9" s="494"/>
      <c r="E9" s="494"/>
      <c r="F9" s="494"/>
      <c r="G9" s="494"/>
      <c r="H9" s="494"/>
      <c r="I9" s="494"/>
      <c r="J9" s="494"/>
      <c r="K9" s="494"/>
      <c r="L9" s="494"/>
      <c r="M9" s="494"/>
      <c r="N9" s="494"/>
      <c r="O9" s="434"/>
      <c r="P9" s="29"/>
      <c r="Q9" s="29"/>
      <c r="R9" s="29"/>
      <c r="S9" s="29"/>
      <c r="T9" s="29"/>
      <c r="U9" s="29"/>
      <c r="V9" s="29"/>
      <c r="W9" s="29"/>
    </row>
    <row r="10" spans="1:23" ht="21" customHeight="1" x14ac:dyDescent="0.35">
      <c r="A10" s="495" t="s">
        <v>91</v>
      </c>
      <c r="B10" s="495"/>
      <c r="C10" s="495"/>
      <c r="D10" s="495"/>
      <c r="E10" s="495"/>
      <c r="F10" s="495"/>
      <c r="G10" s="495"/>
      <c r="H10" s="495"/>
      <c r="I10" s="495"/>
      <c r="J10" s="495"/>
      <c r="K10" s="495"/>
      <c r="L10" s="495"/>
      <c r="M10" s="495"/>
      <c r="N10" s="495"/>
      <c r="O10" s="495"/>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427" t="s">
        <v>63</v>
      </c>
      <c r="B43" s="427"/>
      <c r="C43" s="427"/>
      <c r="D43" s="427"/>
      <c r="E43" s="427"/>
      <c r="F43" s="427"/>
      <c r="G43" s="427"/>
      <c r="H43" s="427"/>
      <c r="I43" s="427"/>
      <c r="J43" s="427"/>
      <c r="K43" s="427"/>
      <c r="L43" s="427"/>
      <c r="M43" s="427"/>
      <c r="N43" s="427"/>
      <c r="O43" s="427"/>
    </row>
    <row r="44" spans="1:15" ht="18.75" x14ac:dyDescent="0.25">
      <c r="A44" s="427" t="s">
        <v>89</v>
      </c>
      <c r="B44" s="427"/>
      <c r="C44" s="427"/>
      <c r="D44" s="427"/>
      <c r="E44" s="427"/>
      <c r="F44" s="427"/>
      <c r="G44" s="427"/>
      <c r="H44" s="427"/>
      <c r="I44" s="427"/>
      <c r="J44" s="427"/>
      <c r="K44" s="427"/>
      <c r="L44" s="427"/>
      <c r="M44" s="427"/>
      <c r="N44" s="427"/>
      <c r="O44" s="427"/>
    </row>
    <row r="45" spans="1:15" ht="15.75" x14ac:dyDescent="0.25">
      <c r="A45" s="447" t="s">
        <v>64</v>
      </c>
      <c r="B45" s="447"/>
      <c r="C45" s="447"/>
      <c r="D45" s="447"/>
      <c r="E45" s="447"/>
      <c r="F45" s="447"/>
      <c r="G45" s="447"/>
      <c r="H45" s="447"/>
      <c r="I45" s="441" t="s">
        <v>65</v>
      </c>
      <c r="J45" s="442"/>
      <c r="K45" s="442"/>
      <c r="L45" s="442"/>
      <c r="M45" s="442"/>
      <c r="N45" s="442"/>
      <c r="O45" s="443"/>
    </row>
    <row r="46" spans="1:15" ht="15.75" x14ac:dyDescent="0.25">
      <c r="A46" s="494" t="s">
        <v>66</v>
      </c>
      <c r="B46" s="494"/>
      <c r="C46" s="494"/>
      <c r="D46" s="494"/>
      <c r="E46" s="494"/>
      <c r="F46" s="494"/>
      <c r="G46" s="494"/>
      <c r="H46" s="494"/>
      <c r="I46" s="494"/>
      <c r="J46" s="494"/>
      <c r="K46" s="494"/>
      <c r="L46" s="494"/>
      <c r="M46" s="494"/>
      <c r="N46" s="494"/>
      <c r="O46" s="494"/>
    </row>
    <row r="47" spans="1:15" ht="15.75" x14ac:dyDescent="0.25">
      <c r="A47" s="494" t="s">
        <v>73</v>
      </c>
      <c r="B47" s="494"/>
      <c r="C47" s="494"/>
      <c r="D47" s="494"/>
      <c r="E47" s="494"/>
      <c r="F47" s="494"/>
      <c r="G47" s="494"/>
      <c r="H47" s="494"/>
      <c r="I47" s="494"/>
      <c r="J47" s="494"/>
      <c r="K47" s="494"/>
      <c r="L47" s="494"/>
      <c r="M47" s="494"/>
      <c r="N47" s="494"/>
      <c r="O47" s="494"/>
    </row>
    <row r="48" spans="1:15" ht="15.75" x14ac:dyDescent="0.25">
      <c r="A48" s="494" t="s">
        <v>61</v>
      </c>
      <c r="B48" s="494"/>
      <c r="C48" s="494"/>
      <c r="D48" s="494"/>
      <c r="E48" s="494"/>
      <c r="F48" s="494"/>
      <c r="G48" s="494"/>
      <c r="H48" s="494"/>
      <c r="I48" s="494"/>
      <c r="J48" s="494"/>
      <c r="K48" s="494"/>
      <c r="L48" s="494"/>
      <c r="M48" s="494"/>
      <c r="N48" s="494"/>
      <c r="O48" s="494"/>
    </row>
    <row r="49" spans="1:15" ht="15.75" x14ac:dyDescent="0.25">
      <c r="A49" s="494" t="s">
        <v>67</v>
      </c>
      <c r="B49" s="494"/>
      <c r="C49" s="494"/>
      <c r="D49" s="494"/>
      <c r="E49" s="494"/>
      <c r="F49" s="494"/>
      <c r="G49" s="494"/>
      <c r="H49" s="494"/>
      <c r="I49" s="494"/>
      <c r="J49" s="494"/>
      <c r="K49" s="494"/>
      <c r="L49" s="494"/>
      <c r="M49" s="494"/>
      <c r="N49" s="494"/>
      <c r="O49" s="494"/>
    </row>
    <row r="50" spans="1:15" ht="15.75" x14ac:dyDescent="0.25">
      <c r="A50" s="494" t="s">
        <v>90</v>
      </c>
      <c r="B50" s="494"/>
      <c r="C50" s="494"/>
      <c r="D50" s="494"/>
      <c r="E50" s="494"/>
      <c r="F50" s="494"/>
      <c r="G50" s="494"/>
      <c r="H50" s="494"/>
      <c r="I50" s="494"/>
      <c r="J50" s="494"/>
      <c r="K50" s="494"/>
      <c r="L50" s="494"/>
      <c r="M50" s="494"/>
      <c r="N50" s="494"/>
      <c r="O50" s="494"/>
    </row>
    <row r="51" spans="1:15" ht="21" x14ac:dyDescent="0.35">
      <c r="A51" s="495" t="s">
        <v>106</v>
      </c>
      <c r="B51" s="495"/>
      <c r="C51" s="495"/>
      <c r="D51" s="495"/>
      <c r="E51" s="495"/>
      <c r="F51" s="495"/>
      <c r="G51" s="495"/>
      <c r="H51" s="495"/>
      <c r="I51" s="495"/>
      <c r="J51" s="495"/>
      <c r="K51" s="495"/>
      <c r="L51" s="495"/>
      <c r="M51" s="495"/>
      <c r="N51" s="495"/>
      <c r="O51" s="495"/>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Q213"/>
  <sheetViews>
    <sheetView showGridLines="0" tabSelected="1" view="pageBreakPreview" topLeftCell="B152" zoomScale="70" zoomScaleNormal="70" zoomScaleSheetLayoutView="70" workbookViewId="0">
      <selection activeCell="M129" sqref="M129"/>
    </sheetView>
  </sheetViews>
  <sheetFormatPr baseColWidth="10" defaultColWidth="11.42578125" defaultRowHeight="15" x14ac:dyDescent="0.25"/>
  <cols>
    <col min="1" max="1" width="8.42578125" style="100" hidden="1" customWidth="1"/>
    <col min="2" max="2" width="23.140625" style="147" customWidth="1"/>
    <col min="3" max="3" width="21.140625" style="147" customWidth="1"/>
    <col min="4" max="4" width="18.85546875" style="100" customWidth="1"/>
    <col min="5" max="5" width="16.85546875" style="100" customWidth="1"/>
    <col min="6" max="6" width="11" style="100" customWidth="1"/>
    <col min="7" max="7" width="19.85546875" style="152" customWidth="1"/>
    <col min="8" max="8" width="28.140625" style="100" customWidth="1"/>
    <col min="9" max="9" width="24.5703125" style="268" customWidth="1"/>
    <col min="10" max="10" width="22.42578125" style="100" customWidth="1"/>
    <col min="11" max="11" width="26.28515625" style="100" customWidth="1"/>
    <col min="12" max="12" width="22.28515625" style="65" customWidth="1"/>
    <col min="13" max="13" width="36" style="100" customWidth="1"/>
    <col min="14" max="14" width="26.42578125" style="100" customWidth="1"/>
    <col min="15" max="15" width="15.28515625" style="100" bestFit="1" customWidth="1"/>
    <col min="16" max="16384" width="11.42578125" style="100"/>
  </cols>
  <sheetData>
    <row r="1" spans="1:17" ht="96" customHeight="1" x14ac:dyDescent="0.25">
      <c r="B1" s="538" t="s">
        <v>63</v>
      </c>
      <c r="C1" s="539"/>
      <c r="D1" s="539"/>
      <c r="E1" s="539"/>
      <c r="F1" s="539"/>
      <c r="G1" s="539"/>
      <c r="H1" s="539"/>
      <c r="I1" s="539"/>
      <c r="J1" s="539"/>
      <c r="K1" s="539"/>
      <c r="L1" s="540"/>
      <c r="M1" s="555"/>
    </row>
    <row r="2" spans="1:17" ht="21" x14ac:dyDescent="0.35">
      <c r="B2" s="541"/>
      <c r="C2" s="542"/>
      <c r="D2" s="542"/>
      <c r="E2" s="542"/>
      <c r="F2" s="542"/>
      <c r="G2" s="542"/>
      <c r="H2" s="542"/>
      <c r="I2" s="542"/>
      <c r="J2" s="542"/>
      <c r="K2" s="542"/>
      <c r="L2" s="543"/>
      <c r="M2" s="555"/>
    </row>
    <row r="3" spans="1:17" s="101" customFormat="1" x14ac:dyDescent="0.25">
      <c r="B3" s="544" t="s">
        <v>64</v>
      </c>
      <c r="C3" s="545"/>
      <c r="D3" s="545"/>
      <c r="E3" s="545"/>
      <c r="F3" s="545"/>
      <c r="G3" s="545"/>
      <c r="H3" s="545" t="s">
        <v>135</v>
      </c>
      <c r="I3" s="545"/>
      <c r="J3" s="545"/>
      <c r="K3" s="545"/>
      <c r="L3" s="546"/>
      <c r="M3" s="555"/>
    </row>
    <row r="4" spans="1:17" s="101" customFormat="1" x14ac:dyDescent="0.25">
      <c r="B4" s="547" t="s">
        <v>137</v>
      </c>
      <c r="C4" s="548"/>
      <c r="D4" s="548"/>
      <c r="E4" s="548"/>
      <c r="F4" s="548"/>
      <c r="G4" s="548"/>
      <c r="H4" s="548"/>
      <c r="I4" s="548"/>
      <c r="J4" s="548"/>
      <c r="K4" s="548"/>
      <c r="L4" s="548"/>
      <c r="M4" s="555"/>
    </row>
    <row r="5" spans="1:17" s="69" customFormat="1" ht="15.75" x14ac:dyDescent="0.25">
      <c r="B5" s="549" t="s">
        <v>277</v>
      </c>
      <c r="C5" s="482"/>
      <c r="D5" s="482"/>
      <c r="E5" s="482"/>
      <c r="F5" s="482"/>
      <c r="G5" s="482"/>
      <c r="H5" s="482"/>
      <c r="I5" s="482"/>
      <c r="J5" s="482"/>
      <c r="K5" s="482"/>
      <c r="L5" s="485"/>
      <c r="M5" s="555"/>
      <c r="N5" s="68"/>
      <c r="O5" s="68"/>
      <c r="P5" s="68"/>
      <c r="Q5" s="68"/>
    </row>
    <row r="6" spans="1:17" s="69" customFormat="1" ht="15.75" x14ac:dyDescent="0.25">
      <c r="B6" s="549" t="s">
        <v>278</v>
      </c>
      <c r="C6" s="482"/>
      <c r="D6" s="482"/>
      <c r="E6" s="482"/>
      <c r="F6" s="482"/>
      <c r="G6" s="482"/>
      <c r="H6" s="482"/>
      <c r="I6" s="482"/>
      <c r="J6" s="482"/>
      <c r="K6" s="482"/>
      <c r="L6" s="485"/>
      <c r="M6" s="555"/>
      <c r="N6" s="68"/>
      <c r="O6" s="68"/>
      <c r="P6" s="68"/>
      <c r="Q6" s="68"/>
    </row>
    <row r="7" spans="1:17" s="101" customFormat="1" x14ac:dyDescent="0.25">
      <c r="B7" s="549" t="s">
        <v>395</v>
      </c>
      <c r="C7" s="482"/>
      <c r="D7" s="482"/>
      <c r="E7" s="482"/>
      <c r="F7" s="482"/>
      <c r="G7" s="482"/>
      <c r="H7" s="482"/>
      <c r="I7" s="482"/>
      <c r="J7" s="482"/>
      <c r="K7" s="482"/>
      <c r="L7" s="485"/>
      <c r="M7" s="555"/>
    </row>
    <row r="8" spans="1:17" s="101" customFormat="1" x14ac:dyDescent="0.25">
      <c r="B8" s="544" t="s">
        <v>117</v>
      </c>
      <c r="C8" s="545"/>
      <c r="D8" s="545"/>
      <c r="E8" s="545"/>
      <c r="F8" s="545"/>
      <c r="G8" s="545"/>
      <c r="H8" s="545"/>
      <c r="I8" s="545"/>
      <c r="J8" s="545"/>
      <c r="K8" s="545"/>
      <c r="L8" s="546"/>
      <c r="M8" s="555"/>
    </row>
    <row r="9" spans="1:17" ht="15.75" x14ac:dyDescent="0.25">
      <c r="B9" s="146"/>
      <c r="C9" s="172"/>
      <c r="D9" s="173"/>
      <c r="E9" s="173"/>
      <c r="F9" s="173"/>
      <c r="G9" s="174"/>
      <c r="H9" s="173"/>
      <c r="I9" s="173"/>
      <c r="J9" s="173"/>
      <c r="K9" s="173"/>
      <c r="L9" s="266"/>
      <c r="M9" s="555"/>
    </row>
    <row r="10" spans="1:17" s="153" customFormat="1" ht="66.75" customHeight="1" thickBot="1" x14ac:dyDescent="0.3">
      <c r="B10" s="556" t="s">
        <v>174</v>
      </c>
      <c r="C10" s="557"/>
      <c r="D10" s="557"/>
      <c r="E10" s="557"/>
      <c r="F10" s="557"/>
      <c r="G10" s="557"/>
      <c r="H10" s="557"/>
      <c r="I10" s="557"/>
      <c r="J10" s="557"/>
      <c r="K10" s="557"/>
      <c r="L10" s="558"/>
      <c r="M10" s="555"/>
    </row>
    <row r="11" spans="1:17" ht="69.75" customHeight="1" thickBot="1" x14ac:dyDescent="0.3">
      <c r="B11" s="183" t="s">
        <v>0</v>
      </c>
      <c r="C11" s="183" t="s">
        <v>0</v>
      </c>
      <c r="D11" s="141" t="s">
        <v>30</v>
      </c>
      <c r="E11" s="141" t="s">
        <v>31</v>
      </c>
      <c r="F11" s="141" t="s">
        <v>32</v>
      </c>
      <c r="G11" s="141" t="s">
        <v>1</v>
      </c>
      <c r="H11" s="550" t="s">
        <v>2</v>
      </c>
      <c r="I11" s="551"/>
      <c r="J11" s="550" t="s">
        <v>3</v>
      </c>
      <c r="K11" s="554"/>
      <c r="L11" s="552" t="s">
        <v>4</v>
      </c>
      <c r="M11" s="553"/>
      <c r="N11" s="171" t="s">
        <v>111</v>
      </c>
    </row>
    <row r="12" spans="1:17" s="191" customFormat="1" ht="45" customHeight="1" x14ac:dyDescent="0.25">
      <c r="A12" s="147"/>
      <c r="B12" s="519" t="s">
        <v>186</v>
      </c>
      <c r="C12" s="519" t="s">
        <v>186</v>
      </c>
      <c r="D12" s="499">
        <v>4483</v>
      </c>
      <c r="E12" s="502">
        <v>4483</v>
      </c>
      <c r="F12" s="513">
        <v>1</v>
      </c>
      <c r="G12" s="505" t="s">
        <v>187</v>
      </c>
      <c r="H12" s="290" t="s">
        <v>5</v>
      </c>
      <c r="I12" s="291" t="s">
        <v>217</v>
      </c>
      <c r="J12" s="292" t="s">
        <v>6</v>
      </c>
      <c r="K12" s="293">
        <v>15834026</v>
      </c>
      <c r="L12" s="292" t="s">
        <v>142</v>
      </c>
      <c r="M12" s="348" t="s">
        <v>221</v>
      </c>
      <c r="N12" s="526" t="s">
        <v>283</v>
      </c>
      <c r="O12" s="147"/>
      <c r="P12" s="147"/>
      <c r="Q12" s="147"/>
    </row>
    <row r="13" spans="1:17" s="191" customFormat="1" ht="30" x14ac:dyDescent="0.25">
      <c r="A13" s="147"/>
      <c r="B13" s="520"/>
      <c r="C13" s="520"/>
      <c r="D13" s="500"/>
      <c r="E13" s="503"/>
      <c r="F13" s="514"/>
      <c r="G13" s="514"/>
      <c r="H13" s="294" t="s">
        <v>7</v>
      </c>
      <c r="I13" s="345">
        <v>5498104</v>
      </c>
      <c r="J13" s="295" t="s">
        <v>8</v>
      </c>
      <c r="K13" s="349" t="s">
        <v>218</v>
      </c>
      <c r="L13" s="295" t="s">
        <v>141</v>
      </c>
      <c r="M13" s="350" t="s">
        <v>231</v>
      </c>
      <c r="N13" s="527"/>
      <c r="O13" s="147"/>
      <c r="P13" s="147"/>
      <c r="Q13" s="147"/>
    </row>
    <row r="14" spans="1:17" s="191" customFormat="1" ht="154.5" customHeight="1" x14ac:dyDescent="0.25">
      <c r="A14" s="147"/>
      <c r="B14" s="520"/>
      <c r="C14" s="520"/>
      <c r="D14" s="500"/>
      <c r="E14" s="503"/>
      <c r="F14" s="514"/>
      <c r="G14" s="514"/>
      <c r="H14" s="532"/>
      <c r="I14" s="572"/>
      <c r="J14" s="294" t="s">
        <v>9</v>
      </c>
      <c r="K14" s="349" t="s">
        <v>219</v>
      </c>
      <c r="L14" s="294" t="s">
        <v>10</v>
      </c>
      <c r="M14" s="351" t="s">
        <v>282</v>
      </c>
      <c r="N14" s="527"/>
      <c r="O14" s="147"/>
      <c r="P14" s="147"/>
      <c r="Q14" s="147"/>
    </row>
    <row r="15" spans="1:17" s="191" customFormat="1" ht="30" x14ac:dyDescent="0.25">
      <c r="A15" s="147"/>
      <c r="B15" s="520"/>
      <c r="C15" s="520"/>
      <c r="D15" s="500"/>
      <c r="E15" s="503"/>
      <c r="F15" s="514"/>
      <c r="G15" s="514"/>
      <c r="H15" s="506"/>
      <c r="I15" s="573"/>
      <c r="J15" s="295" t="s">
        <v>11</v>
      </c>
      <c r="K15" s="349" t="s">
        <v>220</v>
      </c>
      <c r="L15" s="295" t="s">
        <v>131</v>
      </c>
      <c r="M15" s="352">
        <v>44524</v>
      </c>
      <c r="N15" s="527"/>
      <c r="O15" s="147"/>
      <c r="P15" s="147"/>
      <c r="Q15" s="147"/>
    </row>
    <row r="16" spans="1:17" s="191" customFormat="1" ht="15.75" customHeight="1" thickBot="1" x14ac:dyDescent="0.3">
      <c r="A16" s="147"/>
      <c r="B16" s="521"/>
      <c r="C16" s="521"/>
      <c r="D16" s="501"/>
      <c r="E16" s="504"/>
      <c r="F16" s="515"/>
      <c r="G16" s="515"/>
      <c r="H16" s="507"/>
      <c r="I16" s="574"/>
      <c r="J16" s="253" t="s">
        <v>12</v>
      </c>
      <c r="K16" s="353" t="s">
        <v>132</v>
      </c>
      <c r="L16" s="253"/>
      <c r="M16" s="354"/>
      <c r="N16" s="528"/>
      <c r="O16" s="147"/>
      <c r="P16" s="147"/>
      <c r="Q16" s="147"/>
    </row>
    <row r="17" spans="1:17" s="194" customFormat="1" ht="30" customHeight="1" x14ac:dyDescent="0.25">
      <c r="A17" s="259"/>
      <c r="B17" s="519" t="s">
        <v>186</v>
      </c>
      <c r="C17" s="519" t="s">
        <v>186</v>
      </c>
      <c r="D17" s="499">
        <v>3300</v>
      </c>
      <c r="E17" s="502">
        <v>3300</v>
      </c>
      <c r="F17" s="513">
        <v>1</v>
      </c>
      <c r="G17" s="505" t="s">
        <v>187</v>
      </c>
      <c r="H17" s="290" t="s">
        <v>5</v>
      </c>
      <c r="I17" s="291" t="s">
        <v>211</v>
      </c>
      <c r="J17" s="292" t="s">
        <v>6</v>
      </c>
      <c r="K17" s="293">
        <v>15996840</v>
      </c>
      <c r="L17" s="292" t="s">
        <v>142</v>
      </c>
      <c r="M17" s="348" t="s">
        <v>215</v>
      </c>
      <c r="N17" s="526" t="s">
        <v>285</v>
      </c>
      <c r="O17" s="259"/>
      <c r="P17" s="259"/>
      <c r="Q17" s="259"/>
    </row>
    <row r="18" spans="1:17" s="194" customFormat="1" ht="30.75" thickBot="1" x14ac:dyDescent="0.3">
      <c r="A18" s="259"/>
      <c r="B18" s="520"/>
      <c r="C18" s="520"/>
      <c r="D18" s="500"/>
      <c r="E18" s="503"/>
      <c r="F18" s="514"/>
      <c r="G18" s="514"/>
      <c r="H18" s="294" t="s">
        <v>7</v>
      </c>
      <c r="I18" s="345">
        <v>8539332</v>
      </c>
      <c r="J18" s="295" t="s">
        <v>8</v>
      </c>
      <c r="K18" s="349" t="s">
        <v>212</v>
      </c>
      <c r="L18" s="295" t="s">
        <v>141</v>
      </c>
      <c r="M18" s="402" t="s">
        <v>216</v>
      </c>
      <c r="N18" s="527"/>
      <c r="O18" s="259"/>
      <c r="P18" s="259"/>
      <c r="Q18" s="259"/>
    </row>
    <row r="19" spans="1:17" s="194" customFormat="1" ht="103.5" customHeight="1" thickBot="1" x14ac:dyDescent="0.3">
      <c r="A19" s="259"/>
      <c r="B19" s="520"/>
      <c r="C19" s="520"/>
      <c r="D19" s="500"/>
      <c r="E19" s="503"/>
      <c r="F19" s="514"/>
      <c r="G19" s="514"/>
      <c r="H19" s="532"/>
      <c r="I19" s="572"/>
      <c r="J19" s="294" t="s">
        <v>9</v>
      </c>
      <c r="K19" s="349" t="s">
        <v>213</v>
      </c>
      <c r="L19" s="305" t="s">
        <v>10</v>
      </c>
      <c r="M19" s="312" t="s">
        <v>284</v>
      </c>
      <c r="N19" s="527"/>
      <c r="O19" s="259"/>
      <c r="P19" s="259"/>
      <c r="Q19" s="259"/>
    </row>
    <row r="20" spans="1:17" s="194" customFormat="1" ht="30" x14ac:dyDescent="0.25">
      <c r="A20" s="259"/>
      <c r="B20" s="520"/>
      <c r="C20" s="520"/>
      <c r="D20" s="500"/>
      <c r="E20" s="503"/>
      <c r="F20" s="514"/>
      <c r="G20" s="514"/>
      <c r="H20" s="506"/>
      <c r="I20" s="573"/>
      <c r="J20" s="295" t="s">
        <v>11</v>
      </c>
      <c r="K20" s="349" t="s">
        <v>214</v>
      </c>
      <c r="L20" s="295" t="s">
        <v>131</v>
      </c>
      <c r="M20" s="275">
        <v>44564</v>
      </c>
      <c r="N20" s="527"/>
      <c r="O20" s="259"/>
      <c r="P20" s="259"/>
      <c r="Q20" s="259"/>
    </row>
    <row r="21" spans="1:17" s="194" customFormat="1" ht="15.75" thickBot="1" x14ac:dyDescent="0.3">
      <c r="A21" s="259"/>
      <c r="B21" s="521"/>
      <c r="C21" s="521"/>
      <c r="D21" s="501"/>
      <c r="E21" s="504"/>
      <c r="F21" s="515"/>
      <c r="G21" s="515"/>
      <c r="H21" s="507"/>
      <c r="I21" s="574"/>
      <c r="J21" s="253" t="s">
        <v>12</v>
      </c>
      <c r="K21" s="353" t="s">
        <v>132</v>
      </c>
      <c r="L21" s="253"/>
      <c r="M21" s="270"/>
      <c r="N21" s="528"/>
      <c r="O21" s="259"/>
      <c r="P21" s="259"/>
      <c r="Q21" s="259"/>
    </row>
    <row r="22" spans="1:17" s="191" customFormat="1" ht="73.5" customHeight="1" x14ac:dyDescent="0.25">
      <c r="A22" s="147"/>
      <c r="B22" s="519" t="s">
        <v>166</v>
      </c>
      <c r="C22" s="519" t="s">
        <v>166</v>
      </c>
      <c r="D22" s="499">
        <f>+F22*E22</f>
        <v>2500</v>
      </c>
      <c r="E22" s="502">
        <v>2500</v>
      </c>
      <c r="F22" s="513">
        <v>1</v>
      </c>
      <c r="G22" s="505" t="s">
        <v>184</v>
      </c>
      <c r="H22" s="297" t="s">
        <v>5</v>
      </c>
      <c r="I22" s="291" t="s">
        <v>185</v>
      </c>
      <c r="J22" s="292" t="s">
        <v>6</v>
      </c>
      <c r="K22" s="293">
        <v>16114647</v>
      </c>
      <c r="L22" s="292" t="s">
        <v>142</v>
      </c>
      <c r="M22" s="271" t="s">
        <v>229</v>
      </c>
      <c r="N22" s="526" t="s">
        <v>291</v>
      </c>
      <c r="O22" s="147"/>
      <c r="P22" s="147"/>
      <c r="Q22" s="147"/>
    </row>
    <row r="23" spans="1:17" s="191" customFormat="1" ht="32.25" customHeight="1" x14ac:dyDescent="0.25">
      <c r="A23" s="147"/>
      <c r="B23" s="520"/>
      <c r="C23" s="520"/>
      <c r="D23" s="500"/>
      <c r="E23" s="503"/>
      <c r="F23" s="514"/>
      <c r="G23" s="506"/>
      <c r="H23" s="508" t="s">
        <v>7</v>
      </c>
      <c r="I23" s="575">
        <v>29355850</v>
      </c>
      <c r="J23" s="295" t="s">
        <v>8</v>
      </c>
      <c r="K23" s="298" t="s">
        <v>210</v>
      </c>
      <c r="L23" s="295" t="s">
        <v>141</v>
      </c>
      <c r="M23" s="269" t="s">
        <v>207</v>
      </c>
      <c r="N23" s="527"/>
      <c r="O23" s="147"/>
      <c r="P23" s="147"/>
      <c r="Q23" s="147"/>
    </row>
    <row r="24" spans="1:17" s="192" customFormat="1" ht="109.5" customHeight="1" x14ac:dyDescent="0.25">
      <c r="A24" s="264"/>
      <c r="B24" s="520"/>
      <c r="C24" s="520"/>
      <c r="D24" s="500"/>
      <c r="E24" s="503"/>
      <c r="F24" s="514"/>
      <c r="G24" s="506"/>
      <c r="H24" s="509"/>
      <c r="I24" s="576"/>
      <c r="J24" s="294" t="s">
        <v>9</v>
      </c>
      <c r="K24" s="298" t="s">
        <v>208</v>
      </c>
      <c r="L24" s="295" t="s">
        <v>10</v>
      </c>
      <c r="M24" s="299" t="s">
        <v>287</v>
      </c>
      <c r="N24" s="527"/>
      <c r="O24" s="264"/>
      <c r="P24" s="264"/>
      <c r="Q24" s="264"/>
    </row>
    <row r="25" spans="1:17" s="191" customFormat="1" ht="29.25" customHeight="1" x14ac:dyDescent="0.25">
      <c r="A25" s="147"/>
      <c r="B25" s="520"/>
      <c r="C25" s="520"/>
      <c r="D25" s="500"/>
      <c r="E25" s="503"/>
      <c r="F25" s="514"/>
      <c r="G25" s="506"/>
      <c r="H25" s="509"/>
      <c r="I25" s="576"/>
      <c r="J25" s="295" t="s">
        <v>11</v>
      </c>
      <c r="K25" s="298" t="s">
        <v>209</v>
      </c>
      <c r="L25" s="295" t="s">
        <v>131</v>
      </c>
      <c r="M25" s="269">
        <v>44564</v>
      </c>
      <c r="N25" s="527"/>
      <c r="O25" s="147"/>
      <c r="P25" s="147"/>
      <c r="Q25" s="147"/>
    </row>
    <row r="26" spans="1:17" s="193" customFormat="1" ht="15.75" thickBot="1" x14ac:dyDescent="0.3">
      <c r="A26" s="259"/>
      <c r="B26" s="521"/>
      <c r="C26" s="521"/>
      <c r="D26" s="501"/>
      <c r="E26" s="504"/>
      <c r="F26" s="515"/>
      <c r="G26" s="507"/>
      <c r="H26" s="510"/>
      <c r="I26" s="577"/>
      <c r="J26" s="253" t="s">
        <v>12</v>
      </c>
      <c r="K26" s="254" t="s">
        <v>139</v>
      </c>
      <c r="L26" s="253"/>
      <c r="M26" s="255"/>
      <c r="N26" s="528"/>
      <c r="O26" s="355"/>
      <c r="P26" s="355"/>
      <c r="Q26" s="355"/>
    </row>
    <row r="27" spans="1:17" s="191" customFormat="1" ht="73.5" customHeight="1" x14ac:dyDescent="0.25">
      <c r="A27" s="147"/>
      <c r="B27" s="519" t="s">
        <v>166</v>
      </c>
      <c r="C27" s="519" t="s">
        <v>166</v>
      </c>
      <c r="D27" s="499">
        <f>+F27*E27</f>
        <v>65000</v>
      </c>
      <c r="E27" s="502">
        <v>65000</v>
      </c>
      <c r="F27" s="513">
        <v>1</v>
      </c>
      <c r="G27" s="505" t="s">
        <v>184</v>
      </c>
      <c r="H27" s="297" t="s">
        <v>5</v>
      </c>
      <c r="I27" s="291" t="s">
        <v>232</v>
      </c>
      <c r="J27" s="292" t="s">
        <v>6</v>
      </c>
      <c r="K27" s="293">
        <v>16134400</v>
      </c>
      <c r="L27" s="292" t="s">
        <v>142</v>
      </c>
      <c r="M27" s="356" t="s">
        <v>236</v>
      </c>
      <c r="N27" s="526" t="s">
        <v>292</v>
      </c>
      <c r="O27" s="147"/>
      <c r="P27" s="147"/>
      <c r="Q27" s="147"/>
    </row>
    <row r="28" spans="1:17" s="191" customFormat="1" ht="32.25" customHeight="1" x14ac:dyDescent="0.25">
      <c r="A28" s="147"/>
      <c r="B28" s="520"/>
      <c r="C28" s="520"/>
      <c r="D28" s="500"/>
      <c r="E28" s="503"/>
      <c r="F28" s="514"/>
      <c r="G28" s="506"/>
      <c r="H28" s="508" t="s">
        <v>7</v>
      </c>
      <c r="I28" s="575">
        <v>7351267</v>
      </c>
      <c r="J28" s="295" t="s">
        <v>8</v>
      </c>
      <c r="K28" s="298" t="s">
        <v>233</v>
      </c>
      <c r="L28" s="295" t="s">
        <v>141</v>
      </c>
      <c r="M28" s="269" t="s">
        <v>207</v>
      </c>
      <c r="N28" s="527"/>
      <c r="O28" s="147"/>
      <c r="P28" s="147"/>
      <c r="Q28" s="147"/>
    </row>
    <row r="29" spans="1:17" s="192" customFormat="1" ht="120.75" customHeight="1" x14ac:dyDescent="0.25">
      <c r="A29" s="264"/>
      <c r="B29" s="520"/>
      <c r="C29" s="520"/>
      <c r="D29" s="500"/>
      <c r="E29" s="503"/>
      <c r="F29" s="514"/>
      <c r="G29" s="506"/>
      <c r="H29" s="509"/>
      <c r="I29" s="576"/>
      <c r="J29" s="294" t="s">
        <v>9</v>
      </c>
      <c r="K29" s="298" t="s">
        <v>234</v>
      </c>
      <c r="L29" s="295" t="s">
        <v>10</v>
      </c>
      <c r="M29" s="357" t="s">
        <v>286</v>
      </c>
      <c r="N29" s="527"/>
      <c r="O29" s="264"/>
      <c r="P29" s="264"/>
      <c r="Q29" s="264"/>
    </row>
    <row r="30" spans="1:17" s="191" customFormat="1" ht="29.25" customHeight="1" x14ac:dyDescent="0.25">
      <c r="A30" s="147"/>
      <c r="B30" s="520"/>
      <c r="C30" s="520"/>
      <c r="D30" s="500"/>
      <c r="E30" s="503"/>
      <c r="F30" s="514"/>
      <c r="G30" s="506"/>
      <c r="H30" s="509"/>
      <c r="I30" s="576"/>
      <c r="J30" s="295" t="s">
        <v>11</v>
      </c>
      <c r="K30" s="298" t="s">
        <v>235</v>
      </c>
      <c r="L30" s="295" t="s">
        <v>131</v>
      </c>
      <c r="M30" s="269">
        <v>44593</v>
      </c>
      <c r="N30" s="527"/>
      <c r="O30" s="147"/>
      <c r="P30" s="147"/>
      <c r="Q30" s="147"/>
    </row>
    <row r="31" spans="1:17" s="193" customFormat="1" ht="15.75" thickBot="1" x14ac:dyDescent="0.3">
      <c r="A31" s="259"/>
      <c r="B31" s="521"/>
      <c r="C31" s="521"/>
      <c r="D31" s="501"/>
      <c r="E31" s="504"/>
      <c r="F31" s="515"/>
      <c r="G31" s="507"/>
      <c r="H31" s="510"/>
      <c r="I31" s="577"/>
      <c r="J31" s="253" t="s">
        <v>12</v>
      </c>
      <c r="K31" s="254" t="s">
        <v>139</v>
      </c>
      <c r="L31" s="253"/>
      <c r="M31" s="255"/>
      <c r="N31" s="528"/>
      <c r="O31" s="355"/>
      <c r="P31" s="355"/>
      <c r="Q31" s="355"/>
    </row>
    <row r="32" spans="1:17" s="194" customFormat="1" ht="36" x14ac:dyDescent="0.25">
      <c r="A32" s="259"/>
      <c r="B32" s="519" t="s">
        <v>166</v>
      </c>
      <c r="C32" s="519" t="s">
        <v>166</v>
      </c>
      <c r="D32" s="499">
        <f>+F32*E32</f>
        <v>26104.5</v>
      </c>
      <c r="E32" s="502">
        <v>26104.5</v>
      </c>
      <c r="F32" s="513">
        <v>1</v>
      </c>
      <c r="G32" s="505" t="s">
        <v>184</v>
      </c>
      <c r="H32" s="297" t="s">
        <v>5</v>
      </c>
      <c r="I32" s="300" t="s">
        <v>237</v>
      </c>
      <c r="J32" s="292" t="s">
        <v>6</v>
      </c>
      <c r="K32" s="293">
        <v>16800966</v>
      </c>
      <c r="L32" s="292" t="s">
        <v>142</v>
      </c>
      <c r="M32" s="272" t="s">
        <v>250</v>
      </c>
      <c r="N32" s="526" t="s">
        <v>299</v>
      </c>
      <c r="O32" s="259"/>
      <c r="P32" s="259"/>
      <c r="Q32" s="259"/>
    </row>
    <row r="33" spans="1:17" s="194" customFormat="1" ht="62.25" customHeight="1" x14ac:dyDescent="0.25">
      <c r="A33" s="259"/>
      <c r="B33" s="520"/>
      <c r="C33" s="520"/>
      <c r="D33" s="500"/>
      <c r="E33" s="503"/>
      <c r="F33" s="514"/>
      <c r="G33" s="506"/>
      <c r="H33" s="508" t="s">
        <v>7</v>
      </c>
      <c r="I33" s="578">
        <v>84769688</v>
      </c>
      <c r="J33" s="295" t="s">
        <v>8</v>
      </c>
      <c r="K33" s="298" t="s">
        <v>249</v>
      </c>
      <c r="L33" s="295" t="s">
        <v>141</v>
      </c>
      <c r="M33" s="269" t="s">
        <v>238</v>
      </c>
      <c r="N33" s="527"/>
      <c r="O33" s="259"/>
      <c r="P33" s="259"/>
      <c r="Q33" s="259"/>
    </row>
    <row r="34" spans="1:17" s="194" customFormat="1" ht="161.25" customHeight="1" x14ac:dyDescent="0.25">
      <c r="A34" s="259"/>
      <c r="B34" s="520"/>
      <c r="C34" s="520"/>
      <c r="D34" s="500"/>
      <c r="E34" s="503"/>
      <c r="F34" s="514"/>
      <c r="G34" s="506"/>
      <c r="H34" s="509"/>
      <c r="I34" s="579"/>
      <c r="J34" s="294" t="s">
        <v>9</v>
      </c>
      <c r="K34" s="298" t="s">
        <v>251</v>
      </c>
      <c r="L34" s="295" t="s">
        <v>10</v>
      </c>
      <c r="M34" s="357" t="s">
        <v>288</v>
      </c>
      <c r="N34" s="527"/>
      <c r="O34" s="259"/>
      <c r="P34" s="259"/>
      <c r="Q34" s="259"/>
    </row>
    <row r="35" spans="1:17" s="194" customFormat="1" ht="39.75" customHeight="1" x14ac:dyDescent="0.25">
      <c r="A35" s="259"/>
      <c r="B35" s="520"/>
      <c r="C35" s="520"/>
      <c r="D35" s="500"/>
      <c r="E35" s="503"/>
      <c r="F35" s="514"/>
      <c r="G35" s="506"/>
      <c r="H35" s="509"/>
      <c r="I35" s="579"/>
      <c r="J35" s="295" t="s">
        <v>11</v>
      </c>
      <c r="K35" s="298" t="s">
        <v>252</v>
      </c>
      <c r="L35" s="295" t="s">
        <v>131</v>
      </c>
      <c r="M35" s="269">
        <v>44662</v>
      </c>
      <c r="N35" s="527"/>
      <c r="O35" s="259"/>
      <c r="P35" s="259"/>
      <c r="Q35" s="259"/>
    </row>
    <row r="36" spans="1:17" s="194" customFormat="1" ht="15.75" thickBot="1" x14ac:dyDescent="0.3">
      <c r="A36" s="259"/>
      <c r="B36" s="521"/>
      <c r="C36" s="521"/>
      <c r="D36" s="501"/>
      <c r="E36" s="504"/>
      <c r="F36" s="515"/>
      <c r="G36" s="507"/>
      <c r="H36" s="510"/>
      <c r="I36" s="580"/>
      <c r="J36" s="253" t="s">
        <v>12</v>
      </c>
      <c r="K36" s="254" t="s">
        <v>139</v>
      </c>
      <c r="L36" s="253"/>
      <c r="M36" s="255"/>
      <c r="N36" s="528"/>
      <c r="O36" s="259"/>
      <c r="P36" s="259"/>
      <c r="Q36" s="259"/>
    </row>
    <row r="37" spans="1:17" s="194" customFormat="1" ht="95.25" customHeight="1" x14ac:dyDescent="0.25">
      <c r="A37" s="259"/>
      <c r="B37" s="519" t="s">
        <v>186</v>
      </c>
      <c r="C37" s="519" t="s">
        <v>186</v>
      </c>
      <c r="D37" s="499">
        <v>2475</v>
      </c>
      <c r="E37" s="502">
        <v>2475</v>
      </c>
      <c r="F37" s="559"/>
      <c r="G37" s="505" t="s">
        <v>246</v>
      </c>
      <c r="H37" s="297" t="s">
        <v>5</v>
      </c>
      <c r="I37" s="291" t="s">
        <v>257</v>
      </c>
      <c r="J37" s="292" t="s">
        <v>6</v>
      </c>
      <c r="K37" s="293">
        <v>16965426</v>
      </c>
      <c r="L37" s="292" t="s">
        <v>142</v>
      </c>
      <c r="M37" s="271" t="s">
        <v>255</v>
      </c>
      <c r="N37" s="526" t="s">
        <v>370</v>
      </c>
      <c r="O37" s="259"/>
      <c r="P37" s="259"/>
      <c r="Q37" s="259"/>
    </row>
    <row r="38" spans="1:17" s="194" customFormat="1" ht="30" x14ac:dyDescent="0.25">
      <c r="A38" s="259"/>
      <c r="B38" s="520"/>
      <c r="C38" s="520"/>
      <c r="D38" s="500"/>
      <c r="E38" s="503"/>
      <c r="F38" s="514"/>
      <c r="G38" s="514"/>
      <c r="H38" s="508" t="s">
        <v>7</v>
      </c>
      <c r="I38" s="578">
        <v>69170800</v>
      </c>
      <c r="J38" s="295" t="s">
        <v>8</v>
      </c>
      <c r="K38" s="298" t="s">
        <v>253</v>
      </c>
      <c r="L38" s="295" t="s">
        <v>141</v>
      </c>
      <c r="M38" s="273" t="s">
        <v>256</v>
      </c>
      <c r="N38" s="527"/>
      <c r="O38" s="259"/>
      <c r="P38" s="259"/>
      <c r="Q38" s="259"/>
    </row>
    <row r="39" spans="1:17" s="194" customFormat="1" ht="115.5" customHeight="1" x14ac:dyDescent="0.25">
      <c r="A39" s="259"/>
      <c r="B39" s="520"/>
      <c r="C39" s="520"/>
      <c r="D39" s="500"/>
      <c r="E39" s="503"/>
      <c r="F39" s="514"/>
      <c r="G39" s="514"/>
      <c r="H39" s="509"/>
      <c r="I39" s="579"/>
      <c r="J39" s="294" t="s">
        <v>9</v>
      </c>
      <c r="K39" s="298" t="s">
        <v>253</v>
      </c>
      <c r="L39" s="295" t="s">
        <v>10</v>
      </c>
      <c r="M39" s="299" t="s">
        <v>369</v>
      </c>
      <c r="N39" s="527"/>
      <c r="O39" s="259"/>
      <c r="P39" s="259"/>
      <c r="Q39" s="259"/>
    </row>
    <row r="40" spans="1:17" s="194" customFormat="1" ht="30" x14ac:dyDescent="0.25">
      <c r="A40" s="259"/>
      <c r="B40" s="520"/>
      <c r="C40" s="520"/>
      <c r="D40" s="500"/>
      <c r="E40" s="503"/>
      <c r="F40" s="514"/>
      <c r="G40" s="514"/>
      <c r="H40" s="509"/>
      <c r="I40" s="579"/>
      <c r="J40" s="295" t="s">
        <v>11</v>
      </c>
      <c r="K40" s="298" t="s">
        <v>254</v>
      </c>
      <c r="L40" s="295" t="s">
        <v>131</v>
      </c>
      <c r="M40" s="269">
        <v>44680</v>
      </c>
      <c r="N40" s="527"/>
      <c r="O40" s="259"/>
      <c r="P40" s="259"/>
      <c r="Q40" s="259"/>
    </row>
    <row r="41" spans="1:17" s="194" customFormat="1" ht="1.5" customHeight="1" thickBot="1" x14ac:dyDescent="0.3">
      <c r="A41" s="259"/>
      <c r="B41" s="521"/>
      <c r="C41" s="521"/>
      <c r="D41" s="501"/>
      <c r="E41" s="504"/>
      <c r="F41" s="515"/>
      <c r="G41" s="515"/>
      <c r="H41" s="510"/>
      <c r="I41" s="580"/>
      <c r="J41" s="253" t="s">
        <v>12</v>
      </c>
      <c r="K41" s="254" t="s">
        <v>139</v>
      </c>
      <c r="L41" s="253"/>
      <c r="M41" s="270"/>
      <c r="N41" s="528"/>
      <c r="O41" s="259"/>
      <c r="P41" s="259"/>
      <c r="Q41" s="259"/>
    </row>
    <row r="42" spans="1:17" s="194" customFormat="1" ht="62.25" customHeight="1" x14ac:dyDescent="0.25">
      <c r="A42" s="259"/>
      <c r="B42" s="519" t="s">
        <v>186</v>
      </c>
      <c r="C42" s="519" t="s">
        <v>186</v>
      </c>
      <c r="D42" s="499">
        <f>+F42*E42</f>
        <v>4000</v>
      </c>
      <c r="E42" s="502">
        <v>4000</v>
      </c>
      <c r="F42" s="513">
        <v>1</v>
      </c>
      <c r="G42" s="505" t="s">
        <v>263</v>
      </c>
      <c r="H42" s="297" t="s">
        <v>5</v>
      </c>
      <c r="I42" s="300" t="s">
        <v>259</v>
      </c>
      <c r="J42" s="292" t="s">
        <v>6</v>
      </c>
      <c r="K42" s="293">
        <v>16948130</v>
      </c>
      <c r="L42" s="292" t="s">
        <v>142</v>
      </c>
      <c r="M42" s="358" t="s">
        <v>258</v>
      </c>
      <c r="N42" s="526" t="s">
        <v>289</v>
      </c>
      <c r="O42" s="259"/>
      <c r="P42" s="259"/>
      <c r="Q42" s="259"/>
    </row>
    <row r="43" spans="1:17" s="194" customFormat="1" ht="30" x14ac:dyDescent="0.25">
      <c r="A43" s="259"/>
      <c r="B43" s="520"/>
      <c r="C43" s="520"/>
      <c r="D43" s="500"/>
      <c r="E43" s="503"/>
      <c r="F43" s="514"/>
      <c r="G43" s="514"/>
      <c r="H43" s="508" t="s">
        <v>7</v>
      </c>
      <c r="I43" s="578">
        <v>4925343</v>
      </c>
      <c r="J43" s="295" t="s">
        <v>8</v>
      </c>
      <c r="K43" s="298" t="s">
        <v>260</v>
      </c>
      <c r="L43" s="295" t="s">
        <v>141</v>
      </c>
      <c r="M43" s="269" t="s">
        <v>256</v>
      </c>
      <c r="N43" s="527"/>
      <c r="O43" s="259"/>
      <c r="P43" s="259"/>
      <c r="Q43" s="259"/>
    </row>
    <row r="44" spans="1:17" s="194" customFormat="1" ht="160.5" customHeight="1" x14ac:dyDescent="0.25">
      <c r="A44" s="259"/>
      <c r="B44" s="520"/>
      <c r="C44" s="520"/>
      <c r="D44" s="500"/>
      <c r="E44" s="503"/>
      <c r="F44" s="514"/>
      <c r="G44" s="514"/>
      <c r="H44" s="509"/>
      <c r="I44" s="579"/>
      <c r="J44" s="294" t="s">
        <v>9</v>
      </c>
      <c r="K44" s="298" t="s">
        <v>261</v>
      </c>
      <c r="L44" s="295" t="s">
        <v>10</v>
      </c>
      <c r="M44" s="359" t="s">
        <v>290</v>
      </c>
      <c r="N44" s="527"/>
      <c r="O44" s="259"/>
      <c r="P44" s="259"/>
      <c r="Q44" s="259"/>
    </row>
    <row r="45" spans="1:17" s="194" customFormat="1" ht="30" x14ac:dyDescent="0.25">
      <c r="A45" s="259"/>
      <c r="B45" s="520"/>
      <c r="C45" s="520"/>
      <c r="D45" s="500"/>
      <c r="E45" s="503"/>
      <c r="F45" s="514"/>
      <c r="G45" s="514"/>
      <c r="H45" s="509"/>
      <c r="I45" s="579"/>
      <c r="J45" s="295" t="s">
        <v>11</v>
      </c>
      <c r="K45" s="298" t="s">
        <v>262</v>
      </c>
      <c r="L45" s="295" t="s">
        <v>131</v>
      </c>
      <c r="M45" s="269">
        <v>44679</v>
      </c>
      <c r="N45" s="527"/>
      <c r="O45" s="259"/>
      <c r="P45" s="259"/>
      <c r="Q45" s="259"/>
    </row>
    <row r="46" spans="1:17" s="194" customFormat="1" ht="15.75" thickBot="1" x14ac:dyDescent="0.3">
      <c r="A46" s="259"/>
      <c r="B46" s="521"/>
      <c r="C46" s="521"/>
      <c r="D46" s="501"/>
      <c r="E46" s="504"/>
      <c r="F46" s="515"/>
      <c r="G46" s="515"/>
      <c r="H46" s="510"/>
      <c r="I46" s="580"/>
      <c r="J46" s="253" t="s">
        <v>12</v>
      </c>
      <c r="K46" s="254" t="s">
        <v>139</v>
      </c>
      <c r="L46" s="253"/>
      <c r="M46" s="270"/>
      <c r="N46" s="528"/>
      <c r="O46" s="259"/>
      <c r="P46" s="259"/>
      <c r="Q46" s="259"/>
    </row>
    <row r="47" spans="1:17" s="194" customFormat="1" ht="62.25" customHeight="1" x14ac:dyDescent="0.25">
      <c r="A47" s="259"/>
      <c r="B47" s="519" t="s">
        <v>188</v>
      </c>
      <c r="C47" s="563" t="s">
        <v>188</v>
      </c>
      <c r="D47" s="560">
        <v>23574.400000000001</v>
      </c>
      <c r="E47" s="560">
        <v>23574.400000000001</v>
      </c>
      <c r="F47" s="533">
        <v>1</v>
      </c>
      <c r="G47" s="497" t="s">
        <v>349</v>
      </c>
      <c r="H47" s="309" t="s">
        <v>5</v>
      </c>
      <c r="I47" s="291" t="s">
        <v>350</v>
      </c>
      <c r="J47" s="292" t="s">
        <v>6</v>
      </c>
      <c r="K47" s="301" t="s">
        <v>133</v>
      </c>
      <c r="L47" s="292" t="s">
        <v>142</v>
      </c>
      <c r="M47" s="274" t="s">
        <v>133</v>
      </c>
      <c r="N47" s="526" t="s">
        <v>351</v>
      </c>
      <c r="O47" s="259"/>
      <c r="P47" s="259"/>
      <c r="Q47" s="259"/>
    </row>
    <row r="48" spans="1:17" s="194" customFormat="1" x14ac:dyDescent="0.25">
      <c r="A48" s="259"/>
      <c r="B48" s="520"/>
      <c r="C48" s="564"/>
      <c r="D48" s="561"/>
      <c r="E48" s="561"/>
      <c r="F48" s="534"/>
      <c r="G48" s="534"/>
      <c r="H48" s="401" t="s">
        <v>7</v>
      </c>
      <c r="I48" s="360">
        <v>5941679</v>
      </c>
      <c r="J48" s="295" t="s">
        <v>8</v>
      </c>
      <c r="K48" s="302" t="s">
        <v>133</v>
      </c>
      <c r="L48" s="295" t="s">
        <v>141</v>
      </c>
      <c r="M48" s="258" t="s">
        <v>133</v>
      </c>
      <c r="N48" s="527"/>
      <c r="O48" s="259"/>
      <c r="P48" s="259"/>
      <c r="Q48" s="259"/>
    </row>
    <row r="49" spans="1:17" s="194" customFormat="1" ht="202.5" customHeight="1" x14ac:dyDescent="0.25">
      <c r="A49" s="259"/>
      <c r="B49" s="520"/>
      <c r="C49" s="564"/>
      <c r="D49" s="561"/>
      <c r="E49" s="561"/>
      <c r="F49" s="534"/>
      <c r="G49" s="534"/>
      <c r="H49" s="587"/>
      <c r="I49" s="581"/>
      <c r="J49" s="303" t="s">
        <v>9</v>
      </c>
      <c r="K49" s="304" t="s">
        <v>133</v>
      </c>
      <c r="L49" s="305" t="s">
        <v>10</v>
      </c>
      <c r="M49" s="296" t="s">
        <v>348</v>
      </c>
      <c r="N49" s="527"/>
      <c r="O49" s="259"/>
      <c r="P49" s="259"/>
      <c r="Q49" s="259"/>
    </row>
    <row r="50" spans="1:17" s="194" customFormat="1" ht="20.25" customHeight="1" x14ac:dyDescent="0.25">
      <c r="A50" s="259"/>
      <c r="B50" s="520"/>
      <c r="C50" s="564"/>
      <c r="D50" s="561"/>
      <c r="E50" s="561"/>
      <c r="F50" s="534"/>
      <c r="G50" s="534"/>
      <c r="H50" s="512"/>
      <c r="I50" s="582"/>
      <c r="J50" s="295" t="s">
        <v>11</v>
      </c>
      <c r="K50" s="302" t="s">
        <v>133</v>
      </c>
      <c r="L50" s="295" t="s">
        <v>131</v>
      </c>
      <c r="M50" s="275"/>
      <c r="N50" s="527"/>
      <c r="O50" s="259"/>
      <c r="P50" s="259"/>
      <c r="Q50" s="259"/>
    </row>
    <row r="51" spans="1:17" s="194" customFormat="1" ht="45" customHeight="1" thickBot="1" x14ac:dyDescent="0.3">
      <c r="A51" s="259"/>
      <c r="B51" s="521"/>
      <c r="C51" s="565"/>
      <c r="D51" s="562"/>
      <c r="E51" s="562"/>
      <c r="F51" s="535"/>
      <c r="G51" s="535"/>
      <c r="H51" s="588"/>
      <c r="I51" s="583"/>
      <c r="J51" s="306" t="s">
        <v>12</v>
      </c>
      <c r="K51" s="307" t="s">
        <v>133</v>
      </c>
      <c r="L51" s="253"/>
      <c r="M51" s="270"/>
      <c r="N51" s="528"/>
      <c r="O51" s="259"/>
      <c r="P51" s="259"/>
      <c r="Q51" s="259"/>
    </row>
    <row r="52" spans="1:17" s="194" customFormat="1" ht="62.25" customHeight="1" x14ac:dyDescent="0.25">
      <c r="A52" s="259"/>
      <c r="B52" s="519" t="s">
        <v>186</v>
      </c>
      <c r="C52" s="519" t="s">
        <v>186</v>
      </c>
      <c r="D52" s="560">
        <v>45000</v>
      </c>
      <c r="E52" s="566">
        <f>+D52</f>
        <v>45000</v>
      </c>
      <c r="F52" s="533">
        <v>1</v>
      </c>
      <c r="G52" s="536" t="s">
        <v>387</v>
      </c>
      <c r="H52" s="309" t="s">
        <v>5</v>
      </c>
      <c r="I52" s="308" t="s">
        <v>385</v>
      </c>
      <c r="J52" s="292" t="s">
        <v>6</v>
      </c>
      <c r="K52" s="301" t="s">
        <v>133</v>
      </c>
      <c r="L52" s="292" t="s">
        <v>142</v>
      </c>
      <c r="M52" s="274" t="s">
        <v>133</v>
      </c>
      <c r="N52" s="526" t="s">
        <v>388</v>
      </c>
      <c r="O52" s="259"/>
      <c r="P52" s="259"/>
      <c r="Q52" s="259"/>
    </row>
    <row r="53" spans="1:17" s="194" customFormat="1" ht="15.75" thickBot="1" x14ac:dyDescent="0.3">
      <c r="A53" s="259"/>
      <c r="B53" s="520"/>
      <c r="C53" s="520"/>
      <c r="D53" s="561"/>
      <c r="E53" s="567"/>
      <c r="F53" s="534"/>
      <c r="G53" s="498"/>
      <c r="H53" s="310" t="s">
        <v>7</v>
      </c>
      <c r="I53" s="311" t="s">
        <v>386</v>
      </c>
      <c r="J53" s="295" t="s">
        <v>8</v>
      </c>
      <c r="K53" s="302" t="s">
        <v>133</v>
      </c>
      <c r="L53" s="295" t="s">
        <v>141</v>
      </c>
      <c r="M53" s="258" t="s">
        <v>133</v>
      </c>
      <c r="N53" s="527"/>
      <c r="O53" s="259"/>
      <c r="P53" s="259"/>
      <c r="Q53" s="259"/>
    </row>
    <row r="54" spans="1:17" s="194" customFormat="1" ht="105.75" customHeight="1" thickBot="1" x14ac:dyDescent="0.3">
      <c r="A54" s="259"/>
      <c r="B54" s="520"/>
      <c r="C54" s="520"/>
      <c r="D54" s="561"/>
      <c r="E54" s="567"/>
      <c r="F54" s="534"/>
      <c r="G54" s="498"/>
      <c r="H54" s="497"/>
      <c r="I54" s="584"/>
      <c r="J54" s="303" t="s">
        <v>9</v>
      </c>
      <c r="K54" s="304" t="s">
        <v>133</v>
      </c>
      <c r="L54" s="305" t="s">
        <v>10</v>
      </c>
      <c r="M54" s="312" t="s">
        <v>384</v>
      </c>
      <c r="N54" s="527"/>
      <c r="O54" s="259"/>
      <c r="P54" s="259"/>
      <c r="Q54" s="259"/>
    </row>
    <row r="55" spans="1:17" s="194" customFormat="1" ht="15.75" hidden="1" customHeight="1" thickBot="1" x14ac:dyDescent="0.3">
      <c r="A55" s="259"/>
      <c r="B55" s="520"/>
      <c r="C55" s="520"/>
      <c r="D55" s="561"/>
      <c r="E55" s="567"/>
      <c r="F55" s="534"/>
      <c r="G55" s="498"/>
      <c r="H55" s="496"/>
      <c r="I55" s="585"/>
      <c r="J55" s="295" t="s">
        <v>11</v>
      </c>
      <c r="K55" s="302" t="s">
        <v>133</v>
      </c>
      <c r="L55" s="295" t="s">
        <v>131</v>
      </c>
      <c r="M55" s="313"/>
      <c r="N55" s="527"/>
      <c r="O55" s="259"/>
      <c r="P55" s="259"/>
      <c r="Q55" s="259"/>
    </row>
    <row r="56" spans="1:17" s="194" customFormat="1" ht="15.75" hidden="1" customHeight="1" thickBot="1" x14ac:dyDescent="0.3">
      <c r="A56" s="259"/>
      <c r="B56" s="521"/>
      <c r="C56" s="521"/>
      <c r="D56" s="562"/>
      <c r="E56" s="568"/>
      <c r="F56" s="535"/>
      <c r="G56" s="537"/>
      <c r="H56" s="522"/>
      <c r="I56" s="586"/>
      <c r="J56" s="306" t="s">
        <v>12</v>
      </c>
      <c r="K56" s="307" t="s">
        <v>133</v>
      </c>
      <c r="L56" s="253"/>
      <c r="M56" s="314"/>
      <c r="N56" s="528"/>
      <c r="O56" s="259"/>
      <c r="P56" s="259"/>
      <c r="Q56" s="259"/>
    </row>
    <row r="57" spans="1:17" s="194" customFormat="1" ht="62.25" customHeight="1" x14ac:dyDescent="0.25">
      <c r="A57" s="259"/>
      <c r="B57" s="519" t="s">
        <v>188</v>
      </c>
      <c r="C57" s="519" t="s">
        <v>188</v>
      </c>
      <c r="D57" s="560">
        <v>16750</v>
      </c>
      <c r="E57" s="569">
        <f>+D57</f>
        <v>16750</v>
      </c>
      <c r="F57" s="533">
        <v>1</v>
      </c>
      <c r="G57" s="505" t="s">
        <v>270</v>
      </c>
      <c r="H57" s="309" t="s">
        <v>5</v>
      </c>
      <c r="I57" s="291" t="s">
        <v>390</v>
      </c>
      <c r="J57" s="292" t="s">
        <v>6</v>
      </c>
      <c r="K57" s="301" t="s">
        <v>133</v>
      </c>
      <c r="L57" s="292" t="s">
        <v>142</v>
      </c>
      <c r="M57" s="274" t="s">
        <v>133</v>
      </c>
      <c r="N57" s="526" t="s">
        <v>393</v>
      </c>
      <c r="O57" s="259"/>
      <c r="P57" s="259"/>
      <c r="Q57" s="259"/>
    </row>
    <row r="58" spans="1:17" s="194" customFormat="1" ht="15.75" thickBot="1" x14ac:dyDescent="0.3">
      <c r="A58" s="259"/>
      <c r="B58" s="520"/>
      <c r="C58" s="520"/>
      <c r="D58" s="561"/>
      <c r="E58" s="570"/>
      <c r="F58" s="534"/>
      <c r="G58" s="506"/>
      <c r="H58" s="310" t="s">
        <v>7</v>
      </c>
      <c r="I58" s="311" t="s">
        <v>391</v>
      </c>
      <c r="J58" s="295" t="s">
        <v>8</v>
      </c>
      <c r="K58" s="302" t="s">
        <v>133</v>
      </c>
      <c r="L58" s="295" t="s">
        <v>141</v>
      </c>
      <c r="M58" s="258" t="s">
        <v>133</v>
      </c>
      <c r="N58" s="527"/>
      <c r="O58" s="259"/>
      <c r="P58" s="259"/>
      <c r="Q58" s="259"/>
    </row>
    <row r="59" spans="1:17" s="194" customFormat="1" ht="102" customHeight="1" thickBot="1" x14ac:dyDescent="0.3">
      <c r="A59" s="259"/>
      <c r="B59" s="520"/>
      <c r="C59" s="520"/>
      <c r="D59" s="561"/>
      <c r="E59" s="570"/>
      <c r="F59" s="534"/>
      <c r="G59" s="506"/>
      <c r="H59" s="497"/>
      <c r="I59" s="584"/>
      <c r="J59" s="303" t="s">
        <v>9</v>
      </c>
      <c r="K59" s="304" t="s">
        <v>133</v>
      </c>
      <c r="L59" s="305" t="s">
        <v>10</v>
      </c>
      <c r="M59" s="312" t="s">
        <v>392</v>
      </c>
      <c r="N59" s="527"/>
      <c r="O59" s="259"/>
      <c r="P59" s="259"/>
      <c r="Q59" s="259"/>
    </row>
    <row r="60" spans="1:17" s="194" customFormat="1" x14ac:dyDescent="0.25">
      <c r="A60" s="259"/>
      <c r="B60" s="520"/>
      <c r="C60" s="520"/>
      <c r="D60" s="561"/>
      <c r="E60" s="570"/>
      <c r="F60" s="534"/>
      <c r="G60" s="506"/>
      <c r="H60" s="496"/>
      <c r="I60" s="585"/>
      <c r="J60" s="295" t="s">
        <v>11</v>
      </c>
      <c r="K60" s="302" t="s">
        <v>133</v>
      </c>
      <c r="L60" s="295" t="s">
        <v>131</v>
      </c>
      <c r="M60" s="313"/>
      <c r="N60" s="527"/>
      <c r="O60" s="259"/>
      <c r="P60" s="259"/>
      <c r="Q60" s="259"/>
    </row>
    <row r="61" spans="1:17" s="194" customFormat="1" ht="15.75" thickBot="1" x14ac:dyDescent="0.3">
      <c r="A61" s="259"/>
      <c r="B61" s="521"/>
      <c r="C61" s="521"/>
      <c r="D61" s="562"/>
      <c r="E61" s="571"/>
      <c r="F61" s="535"/>
      <c r="G61" s="507"/>
      <c r="H61" s="522"/>
      <c r="I61" s="586"/>
      <c r="J61" s="306" t="s">
        <v>12</v>
      </c>
      <c r="K61" s="307" t="s">
        <v>133</v>
      </c>
      <c r="L61" s="253"/>
      <c r="M61" s="314"/>
      <c r="N61" s="528"/>
      <c r="O61" s="259"/>
      <c r="P61" s="259"/>
      <c r="Q61" s="259"/>
    </row>
    <row r="62" spans="1:17" s="194" customFormat="1" ht="62.25" customHeight="1" thickBot="1" x14ac:dyDescent="0.3">
      <c r="A62" s="259"/>
      <c r="B62" s="519" t="s">
        <v>188</v>
      </c>
      <c r="C62" s="519" t="s">
        <v>188</v>
      </c>
      <c r="D62" s="499">
        <v>4800</v>
      </c>
      <c r="E62" s="499">
        <v>4800</v>
      </c>
      <c r="F62" s="513">
        <v>1</v>
      </c>
      <c r="G62" s="505" t="s">
        <v>270</v>
      </c>
      <c r="H62" s="361" t="s">
        <v>5</v>
      </c>
      <c r="I62" s="362" t="s">
        <v>353</v>
      </c>
      <c r="J62" s="363"/>
      <c r="K62" s="364"/>
      <c r="L62" s="292" t="s">
        <v>142</v>
      </c>
      <c r="M62" s="365" t="s">
        <v>133</v>
      </c>
      <c r="N62" s="526" t="s">
        <v>354</v>
      </c>
      <c r="O62" s="259"/>
      <c r="P62" s="259"/>
      <c r="Q62" s="259"/>
    </row>
    <row r="63" spans="1:17" s="194" customFormat="1" x14ac:dyDescent="0.25">
      <c r="A63" s="259"/>
      <c r="B63" s="520"/>
      <c r="C63" s="520"/>
      <c r="D63" s="500"/>
      <c r="E63" s="500"/>
      <c r="F63" s="514"/>
      <c r="G63" s="506"/>
      <c r="H63" s="294" t="s">
        <v>7</v>
      </c>
      <c r="I63" s="360">
        <v>90155483</v>
      </c>
      <c r="J63" s="295" t="s">
        <v>8</v>
      </c>
      <c r="K63" s="302" t="s">
        <v>133</v>
      </c>
      <c r="L63" s="366" t="s">
        <v>141</v>
      </c>
      <c r="M63" s="367" t="s">
        <v>133</v>
      </c>
      <c r="N63" s="527"/>
      <c r="O63" s="259"/>
      <c r="P63" s="259"/>
      <c r="Q63" s="259"/>
    </row>
    <row r="64" spans="1:17" s="194" customFormat="1" ht="149.25" customHeight="1" x14ac:dyDescent="0.25">
      <c r="A64" s="259"/>
      <c r="B64" s="520"/>
      <c r="C64" s="520"/>
      <c r="D64" s="500"/>
      <c r="E64" s="500"/>
      <c r="F64" s="514"/>
      <c r="G64" s="506"/>
      <c r="H64" s="532"/>
      <c r="I64" s="581"/>
      <c r="J64" s="303" t="s">
        <v>9</v>
      </c>
      <c r="K64" s="304" t="s">
        <v>133</v>
      </c>
      <c r="L64" s="305" t="s">
        <v>10</v>
      </c>
      <c r="M64" s="296" t="s">
        <v>352</v>
      </c>
      <c r="N64" s="527"/>
      <c r="O64" s="259"/>
      <c r="P64" s="259"/>
      <c r="Q64" s="259"/>
    </row>
    <row r="65" spans="1:17" s="194" customFormat="1" x14ac:dyDescent="0.25">
      <c r="A65" s="259"/>
      <c r="B65" s="520"/>
      <c r="C65" s="520"/>
      <c r="D65" s="500"/>
      <c r="E65" s="500"/>
      <c r="F65" s="514"/>
      <c r="G65" s="506"/>
      <c r="H65" s="506"/>
      <c r="I65" s="582"/>
      <c r="J65" s="295" t="s">
        <v>11</v>
      </c>
      <c r="K65" s="302" t="s">
        <v>133</v>
      </c>
      <c r="L65" s="295" t="s">
        <v>131</v>
      </c>
      <c r="M65" s="275"/>
      <c r="N65" s="527"/>
      <c r="O65" s="259"/>
      <c r="P65" s="259"/>
      <c r="Q65" s="259"/>
    </row>
    <row r="66" spans="1:17" s="194" customFormat="1" ht="15.75" thickBot="1" x14ac:dyDescent="0.3">
      <c r="A66" s="259"/>
      <c r="B66" s="521"/>
      <c r="C66" s="521"/>
      <c r="D66" s="501"/>
      <c r="E66" s="501"/>
      <c r="F66" s="515"/>
      <c r="G66" s="507"/>
      <c r="H66" s="507"/>
      <c r="I66" s="583"/>
      <c r="J66" s="306" t="s">
        <v>12</v>
      </c>
      <c r="K66" s="307" t="s">
        <v>133</v>
      </c>
      <c r="L66" s="253"/>
      <c r="M66" s="270"/>
      <c r="N66" s="528"/>
      <c r="O66" s="259"/>
      <c r="P66" s="259"/>
      <c r="Q66" s="259"/>
    </row>
    <row r="67" spans="1:17" s="66" customFormat="1" ht="44.25" customHeight="1" x14ac:dyDescent="0.25">
      <c r="A67" s="147"/>
      <c r="B67" s="516" t="s">
        <v>188</v>
      </c>
      <c r="C67" s="516" t="s">
        <v>188</v>
      </c>
      <c r="D67" s="560">
        <v>3250</v>
      </c>
      <c r="E67" s="566">
        <f>+D67</f>
        <v>3250</v>
      </c>
      <c r="F67" s="533">
        <v>1</v>
      </c>
      <c r="G67" s="536" t="s">
        <v>270</v>
      </c>
      <c r="H67" s="309" t="s">
        <v>5</v>
      </c>
      <c r="I67" s="308" t="s">
        <v>359</v>
      </c>
      <c r="J67" s="292" t="s">
        <v>6</v>
      </c>
      <c r="K67" s="301" t="s">
        <v>133</v>
      </c>
      <c r="L67" s="292" t="s">
        <v>142</v>
      </c>
      <c r="M67" s="274" t="s">
        <v>133</v>
      </c>
      <c r="N67" s="526" t="s">
        <v>321</v>
      </c>
      <c r="O67" s="147"/>
      <c r="P67" s="147"/>
      <c r="Q67" s="147"/>
    </row>
    <row r="68" spans="1:17" s="66" customFormat="1" ht="15.75" thickBot="1" x14ac:dyDescent="0.3">
      <c r="A68" s="147"/>
      <c r="B68" s="517"/>
      <c r="C68" s="517"/>
      <c r="D68" s="561"/>
      <c r="E68" s="567"/>
      <c r="F68" s="534"/>
      <c r="G68" s="498"/>
      <c r="H68" s="310" t="s">
        <v>7</v>
      </c>
      <c r="I68" s="311" t="s">
        <v>320</v>
      </c>
      <c r="J68" s="295" t="s">
        <v>8</v>
      </c>
      <c r="K68" s="302" t="s">
        <v>133</v>
      </c>
      <c r="L68" s="295" t="s">
        <v>141</v>
      </c>
      <c r="M68" s="258" t="s">
        <v>133</v>
      </c>
      <c r="N68" s="527"/>
      <c r="O68" s="147"/>
      <c r="P68" s="147"/>
      <c r="Q68" s="147"/>
    </row>
    <row r="69" spans="1:17" s="66" customFormat="1" ht="139.5" customHeight="1" thickBot="1" x14ac:dyDescent="0.3">
      <c r="A69" s="147"/>
      <c r="B69" s="517"/>
      <c r="C69" s="517"/>
      <c r="D69" s="561"/>
      <c r="E69" s="567"/>
      <c r="F69" s="534"/>
      <c r="G69" s="498"/>
      <c r="H69" s="497"/>
      <c r="I69" s="584"/>
      <c r="J69" s="303" t="s">
        <v>9</v>
      </c>
      <c r="K69" s="304" t="s">
        <v>133</v>
      </c>
      <c r="L69" s="305" t="s">
        <v>10</v>
      </c>
      <c r="M69" s="312" t="s">
        <v>306</v>
      </c>
      <c r="N69" s="527"/>
      <c r="O69" s="147"/>
      <c r="P69" s="147"/>
      <c r="Q69" s="147"/>
    </row>
    <row r="70" spans="1:17" s="66" customFormat="1" x14ac:dyDescent="0.25">
      <c r="A70" s="147"/>
      <c r="B70" s="517"/>
      <c r="C70" s="517"/>
      <c r="D70" s="561"/>
      <c r="E70" s="567"/>
      <c r="F70" s="534"/>
      <c r="G70" s="498"/>
      <c r="H70" s="496"/>
      <c r="I70" s="585"/>
      <c r="J70" s="295" t="s">
        <v>11</v>
      </c>
      <c r="K70" s="302" t="s">
        <v>133</v>
      </c>
      <c r="L70" s="295" t="s">
        <v>131</v>
      </c>
      <c r="M70" s="313"/>
      <c r="N70" s="527"/>
      <c r="O70" s="147"/>
      <c r="P70" s="147"/>
      <c r="Q70" s="147"/>
    </row>
    <row r="71" spans="1:17" s="66" customFormat="1" ht="33.75" customHeight="1" thickBot="1" x14ac:dyDescent="0.3">
      <c r="A71" s="147"/>
      <c r="B71" s="518"/>
      <c r="C71" s="518"/>
      <c r="D71" s="562"/>
      <c r="E71" s="568"/>
      <c r="F71" s="535"/>
      <c r="G71" s="537"/>
      <c r="H71" s="522"/>
      <c r="I71" s="586"/>
      <c r="J71" s="306" t="s">
        <v>12</v>
      </c>
      <c r="K71" s="307" t="s">
        <v>133</v>
      </c>
      <c r="L71" s="253"/>
      <c r="M71" s="314"/>
      <c r="N71" s="528"/>
      <c r="O71" s="147"/>
      <c r="P71" s="147"/>
      <c r="Q71" s="147"/>
    </row>
    <row r="72" spans="1:17" s="66" customFormat="1" ht="45" customHeight="1" x14ac:dyDescent="0.25">
      <c r="A72" s="147"/>
      <c r="B72" s="497" t="s">
        <v>188</v>
      </c>
      <c r="C72" s="519" t="s">
        <v>188</v>
      </c>
      <c r="D72" s="499">
        <v>4180</v>
      </c>
      <c r="E72" s="502">
        <f t="shared" ref="E72" si="0">+D72</f>
        <v>4180</v>
      </c>
      <c r="F72" s="513">
        <v>1</v>
      </c>
      <c r="G72" s="505" t="s">
        <v>268</v>
      </c>
      <c r="H72" s="290" t="s">
        <v>5</v>
      </c>
      <c r="I72" s="291" t="s">
        <v>322</v>
      </c>
      <c r="J72" s="292" t="s">
        <v>6</v>
      </c>
      <c r="K72" s="301" t="s">
        <v>133</v>
      </c>
      <c r="L72" s="292" t="s">
        <v>142</v>
      </c>
      <c r="M72" s="274" t="s">
        <v>133</v>
      </c>
      <c r="N72" s="526" t="s">
        <v>323</v>
      </c>
      <c r="O72" s="147"/>
      <c r="P72" s="147"/>
      <c r="Q72" s="147"/>
    </row>
    <row r="73" spans="1:17" s="66" customFormat="1" x14ac:dyDescent="0.25">
      <c r="A73" s="147"/>
      <c r="B73" s="496"/>
      <c r="C73" s="520"/>
      <c r="D73" s="500"/>
      <c r="E73" s="503"/>
      <c r="F73" s="514"/>
      <c r="G73" s="506"/>
      <c r="H73" s="294" t="s">
        <v>271</v>
      </c>
      <c r="I73" s="315">
        <v>8246343</v>
      </c>
      <c r="J73" s="295" t="s">
        <v>8</v>
      </c>
      <c r="K73" s="302" t="s">
        <v>133</v>
      </c>
      <c r="L73" s="295" t="s">
        <v>141</v>
      </c>
      <c r="M73" s="258" t="s">
        <v>133</v>
      </c>
      <c r="N73" s="527"/>
      <c r="O73" s="147"/>
      <c r="P73" s="147"/>
      <c r="Q73" s="147"/>
    </row>
    <row r="74" spans="1:17" s="66" customFormat="1" ht="156.75" customHeight="1" x14ac:dyDescent="0.25">
      <c r="A74" s="147"/>
      <c r="B74" s="496"/>
      <c r="C74" s="520"/>
      <c r="D74" s="500"/>
      <c r="E74" s="503"/>
      <c r="F74" s="514"/>
      <c r="G74" s="506"/>
      <c r="H74" s="532"/>
      <c r="I74" s="368"/>
      <c r="J74" s="303" t="s">
        <v>9</v>
      </c>
      <c r="K74" s="304" t="s">
        <v>133</v>
      </c>
      <c r="L74" s="305" t="s">
        <v>10</v>
      </c>
      <c r="M74" s="369" t="s">
        <v>307</v>
      </c>
      <c r="N74" s="527"/>
      <c r="O74" s="147"/>
      <c r="P74" s="147"/>
      <c r="Q74" s="147"/>
    </row>
    <row r="75" spans="1:17" s="66" customFormat="1" x14ac:dyDescent="0.25">
      <c r="A75" s="147"/>
      <c r="B75" s="496"/>
      <c r="C75" s="520"/>
      <c r="D75" s="500"/>
      <c r="E75" s="503"/>
      <c r="F75" s="514"/>
      <c r="G75" s="506"/>
      <c r="H75" s="506"/>
      <c r="I75" s="370"/>
      <c r="J75" s="295" t="s">
        <v>11</v>
      </c>
      <c r="K75" s="302" t="s">
        <v>133</v>
      </c>
      <c r="L75" s="295" t="s">
        <v>131</v>
      </c>
      <c r="M75" s="286" t="s">
        <v>133</v>
      </c>
      <c r="N75" s="527"/>
      <c r="O75" s="147"/>
      <c r="P75" s="147"/>
      <c r="Q75" s="147"/>
    </row>
    <row r="76" spans="1:17" s="66" customFormat="1" ht="15.75" thickBot="1" x14ac:dyDescent="0.3">
      <c r="B76" s="522"/>
      <c r="C76" s="521"/>
      <c r="D76" s="501"/>
      <c r="E76" s="504"/>
      <c r="F76" s="515"/>
      <c r="G76" s="507"/>
      <c r="H76" s="507"/>
      <c r="I76" s="371"/>
      <c r="J76" s="306" t="s">
        <v>12</v>
      </c>
      <c r="K76" s="307" t="s">
        <v>133</v>
      </c>
      <c r="L76" s="253"/>
      <c r="M76" s="287"/>
      <c r="N76" s="528"/>
      <c r="O76" s="147"/>
      <c r="P76" s="147"/>
      <c r="Q76" s="147"/>
    </row>
    <row r="77" spans="1:17" s="66" customFormat="1" ht="54.75" customHeight="1" x14ac:dyDescent="0.25">
      <c r="B77" s="519" t="s">
        <v>188</v>
      </c>
      <c r="C77" s="519" t="s">
        <v>188</v>
      </c>
      <c r="D77" s="499">
        <v>2850</v>
      </c>
      <c r="E77" s="502">
        <f t="shared" ref="E77" si="1">+D77</f>
        <v>2850</v>
      </c>
      <c r="F77" s="513">
        <v>1</v>
      </c>
      <c r="G77" s="505" t="s">
        <v>270</v>
      </c>
      <c r="H77" s="290" t="s">
        <v>5</v>
      </c>
      <c r="I77" s="308" t="s">
        <v>315</v>
      </c>
      <c r="J77" s="292" t="s">
        <v>6</v>
      </c>
      <c r="K77" s="301" t="s">
        <v>133</v>
      </c>
      <c r="L77" s="292" t="s">
        <v>142</v>
      </c>
      <c r="M77" s="288" t="s">
        <v>133</v>
      </c>
      <c r="N77" s="497" t="s">
        <v>316</v>
      </c>
      <c r="O77" s="147"/>
      <c r="P77" s="147"/>
      <c r="Q77" s="147"/>
    </row>
    <row r="78" spans="1:17" s="66" customFormat="1" ht="26.25" customHeight="1" thickBot="1" x14ac:dyDescent="0.3">
      <c r="B78" s="520"/>
      <c r="C78" s="520"/>
      <c r="D78" s="500"/>
      <c r="E78" s="503"/>
      <c r="F78" s="514"/>
      <c r="G78" s="506"/>
      <c r="H78" s="294" t="s">
        <v>7</v>
      </c>
      <c r="I78" s="311">
        <v>51363887</v>
      </c>
      <c r="J78" s="295" t="s">
        <v>8</v>
      </c>
      <c r="K78" s="302" t="s">
        <v>133</v>
      </c>
      <c r="L78" s="295" t="s">
        <v>141</v>
      </c>
      <c r="M78" s="289" t="s">
        <v>133</v>
      </c>
      <c r="N78" s="496"/>
      <c r="O78" s="147"/>
      <c r="P78" s="147"/>
      <c r="Q78" s="147"/>
    </row>
    <row r="79" spans="1:17" s="66" customFormat="1" ht="108.75" customHeight="1" thickBot="1" x14ac:dyDescent="0.3">
      <c r="B79" s="520"/>
      <c r="C79" s="520"/>
      <c r="D79" s="500"/>
      <c r="E79" s="503"/>
      <c r="F79" s="514"/>
      <c r="G79" s="506"/>
      <c r="H79" s="532"/>
      <c r="I79" s="572"/>
      <c r="J79" s="303" t="s">
        <v>9</v>
      </c>
      <c r="K79" s="304" t="s">
        <v>133</v>
      </c>
      <c r="L79" s="305" t="s">
        <v>10</v>
      </c>
      <c r="M79" s="372" t="s">
        <v>308</v>
      </c>
      <c r="N79" s="496"/>
      <c r="O79" s="147"/>
      <c r="P79" s="147"/>
      <c r="Q79" s="147"/>
    </row>
    <row r="80" spans="1:17" s="66" customFormat="1" ht="0.75" customHeight="1" x14ac:dyDescent="0.25">
      <c r="B80" s="520"/>
      <c r="C80" s="520"/>
      <c r="D80" s="500"/>
      <c r="E80" s="503"/>
      <c r="F80" s="514"/>
      <c r="G80" s="506"/>
      <c r="H80" s="506"/>
      <c r="I80" s="573"/>
      <c r="J80" s="295" t="s">
        <v>11</v>
      </c>
      <c r="K80" s="302" t="s">
        <v>133</v>
      </c>
      <c r="L80" s="295" t="s">
        <v>131</v>
      </c>
      <c r="M80" s="279" t="s">
        <v>133</v>
      </c>
      <c r="N80" s="496"/>
      <c r="O80" s="147"/>
      <c r="P80" s="147"/>
      <c r="Q80" s="147"/>
    </row>
    <row r="81" spans="2:17" s="66" customFormat="1" ht="33" customHeight="1" thickBot="1" x14ac:dyDescent="0.3">
      <c r="B81" s="521"/>
      <c r="C81" s="521"/>
      <c r="D81" s="501"/>
      <c r="E81" s="504"/>
      <c r="F81" s="515"/>
      <c r="G81" s="507"/>
      <c r="H81" s="507"/>
      <c r="I81" s="574"/>
      <c r="J81" s="306" t="s">
        <v>12</v>
      </c>
      <c r="K81" s="307" t="s">
        <v>133</v>
      </c>
      <c r="L81" s="253"/>
      <c r="M81" s="280"/>
      <c r="N81" s="522"/>
      <c r="O81" s="147"/>
      <c r="P81" s="147"/>
      <c r="Q81" s="147"/>
    </row>
    <row r="82" spans="2:17" s="66" customFormat="1" ht="45" customHeight="1" x14ac:dyDescent="0.25">
      <c r="B82" s="341"/>
      <c r="C82" s="519" t="s">
        <v>188</v>
      </c>
      <c r="D82" s="499">
        <v>18000</v>
      </c>
      <c r="E82" s="502">
        <f t="shared" ref="E82" si="2">+D82</f>
        <v>18000</v>
      </c>
      <c r="F82" s="513">
        <v>1</v>
      </c>
      <c r="G82" s="505" t="s">
        <v>372</v>
      </c>
      <c r="H82" s="290" t="s">
        <v>5</v>
      </c>
      <c r="I82" s="291" t="s">
        <v>373</v>
      </c>
      <c r="J82" s="292" t="s">
        <v>6</v>
      </c>
      <c r="K82" s="301" t="s">
        <v>133</v>
      </c>
      <c r="L82" s="292" t="s">
        <v>142</v>
      </c>
      <c r="M82" s="274" t="s">
        <v>133</v>
      </c>
      <c r="N82" s="526" t="s">
        <v>374</v>
      </c>
      <c r="O82" s="147"/>
      <c r="P82" s="147"/>
      <c r="Q82" s="147"/>
    </row>
    <row r="83" spans="2:17" s="66" customFormat="1" x14ac:dyDescent="0.25">
      <c r="B83" s="342"/>
      <c r="C83" s="520"/>
      <c r="D83" s="500"/>
      <c r="E83" s="503"/>
      <c r="F83" s="514"/>
      <c r="G83" s="514"/>
      <c r="H83" s="294" t="s">
        <v>271</v>
      </c>
      <c r="I83" s="345">
        <v>36607573</v>
      </c>
      <c r="J83" s="295" t="s">
        <v>8</v>
      </c>
      <c r="K83" s="302" t="s">
        <v>133</v>
      </c>
      <c r="L83" s="295" t="s">
        <v>141</v>
      </c>
      <c r="M83" s="258" t="s">
        <v>133</v>
      </c>
      <c r="N83" s="527"/>
      <c r="O83" s="147"/>
      <c r="P83" s="147"/>
      <c r="Q83" s="147"/>
    </row>
    <row r="84" spans="2:17" s="66" customFormat="1" ht="171" customHeight="1" x14ac:dyDescent="0.25">
      <c r="B84" s="344" t="s">
        <v>188</v>
      </c>
      <c r="C84" s="520"/>
      <c r="D84" s="500"/>
      <c r="E84" s="503"/>
      <c r="F84" s="514"/>
      <c r="G84" s="514"/>
      <c r="H84" s="532"/>
      <c r="I84" s="581"/>
      <c r="J84" s="303" t="s">
        <v>9</v>
      </c>
      <c r="K84" s="304" t="s">
        <v>133</v>
      </c>
      <c r="L84" s="305" t="s">
        <v>10</v>
      </c>
      <c r="M84" s="296" t="s">
        <v>371</v>
      </c>
      <c r="N84" s="527"/>
      <c r="O84" s="147"/>
      <c r="P84" s="147"/>
      <c r="Q84" s="147"/>
    </row>
    <row r="85" spans="2:17" s="66" customFormat="1" x14ac:dyDescent="0.25">
      <c r="B85" s="342"/>
      <c r="C85" s="520"/>
      <c r="D85" s="500"/>
      <c r="E85" s="503"/>
      <c r="F85" s="514"/>
      <c r="G85" s="514"/>
      <c r="H85" s="506"/>
      <c r="I85" s="582"/>
      <c r="J85" s="295" t="s">
        <v>11</v>
      </c>
      <c r="K85" s="302" t="s">
        <v>133</v>
      </c>
      <c r="L85" s="295" t="s">
        <v>131</v>
      </c>
      <c r="M85" s="286" t="s">
        <v>133</v>
      </c>
      <c r="N85" s="527"/>
      <c r="O85" s="147"/>
      <c r="P85" s="147"/>
      <c r="Q85" s="147"/>
    </row>
    <row r="86" spans="2:17" s="66" customFormat="1" ht="30" customHeight="1" thickBot="1" x14ac:dyDescent="0.3">
      <c r="B86" s="343"/>
      <c r="C86" s="521"/>
      <c r="D86" s="501"/>
      <c r="E86" s="504"/>
      <c r="F86" s="515"/>
      <c r="G86" s="515"/>
      <c r="H86" s="507"/>
      <c r="I86" s="583"/>
      <c r="J86" s="306" t="s">
        <v>12</v>
      </c>
      <c r="K86" s="316" t="s">
        <v>133</v>
      </c>
      <c r="L86" s="253"/>
      <c r="M86" s="287"/>
      <c r="N86" s="528"/>
      <c r="O86" s="147"/>
      <c r="P86" s="147"/>
      <c r="Q86" s="147"/>
    </row>
    <row r="87" spans="2:17" s="66" customFormat="1" ht="45" customHeight="1" x14ac:dyDescent="0.25">
      <c r="B87" s="516" t="s">
        <v>188</v>
      </c>
      <c r="C87" s="519" t="s">
        <v>188</v>
      </c>
      <c r="D87" s="499">
        <v>4455</v>
      </c>
      <c r="E87" s="502">
        <f t="shared" ref="E87" si="3">+D87</f>
        <v>4455</v>
      </c>
      <c r="F87" s="513">
        <v>1</v>
      </c>
      <c r="G87" s="505" t="s">
        <v>272</v>
      </c>
      <c r="H87" s="297" t="s">
        <v>5</v>
      </c>
      <c r="I87" s="291" t="s">
        <v>313</v>
      </c>
      <c r="J87" s="292" t="s">
        <v>6</v>
      </c>
      <c r="K87" s="293" t="s">
        <v>133</v>
      </c>
      <c r="L87" s="325" t="s">
        <v>142</v>
      </c>
      <c r="M87" s="624" t="s">
        <v>309</v>
      </c>
      <c r="N87" s="526" t="s">
        <v>314</v>
      </c>
      <c r="O87" s="147"/>
      <c r="P87" s="147"/>
      <c r="Q87" s="147"/>
    </row>
    <row r="88" spans="2:17" s="66" customFormat="1" ht="15.75" thickBot="1" x14ac:dyDescent="0.3">
      <c r="B88" s="517"/>
      <c r="C88" s="520"/>
      <c r="D88" s="500"/>
      <c r="E88" s="503"/>
      <c r="F88" s="514"/>
      <c r="G88" s="506"/>
      <c r="H88" s="508" t="s">
        <v>7</v>
      </c>
      <c r="I88" s="529">
        <v>90267354</v>
      </c>
      <c r="J88" s="295" t="s">
        <v>8</v>
      </c>
      <c r="K88" s="298" t="s">
        <v>133</v>
      </c>
      <c r="L88" s="326" t="s">
        <v>141</v>
      </c>
      <c r="M88" s="625"/>
      <c r="N88" s="527"/>
      <c r="O88" s="147"/>
      <c r="P88" s="147"/>
      <c r="Q88" s="147"/>
    </row>
    <row r="89" spans="2:17" s="66" customFormat="1" ht="65.25" customHeight="1" thickBot="1" x14ac:dyDescent="0.3">
      <c r="B89" s="517"/>
      <c r="C89" s="520"/>
      <c r="D89" s="500"/>
      <c r="E89" s="503"/>
      <c r="F89" s="514"/>
      <c r="G89" s="506"/>
      <c r="H89" s="509"/>
      <c r="I89" s="530"/>
      <c r="J89" s="317" t="s">
        <v>9</v>
      </c>
      <c r="K89" s="318" t="s">
        <v>133</v>
      </c>
      <c r="L89" s="327" t="s">
        <v>10</v>
      </c>
      <c r="M89" s="625"/>
      <c r="N89" s="527"/>
      <c r="O89" s="147"/>
      <c r="P89" s="147"/>
      <c r="Q89" s="147"/>
    </row>
    <row r="90" spans="2:17" s="66" customFormat="1" ht="15" hidden="1" customHeight="1" x14ac:dyDescent="0.3">
      <c r="B90" s="517"/>
      <c r="C90" s="520"/>
      <c r="D90" s="500"/>
      <c r="E90" s="503"/>
      <c r="F90" s="514"/>
      <c r="G90" s="506"/>
      <c r="H90" s="509"/>
      <c r="I90" s="530"/>
      <c r="J90" s="295" t="s">
        <v>11</v>
      </c>
      <c r="K90" s="298" t="s">
        <v>133</v>
      </c>
      <c r="L90" s="328" t="s">
        <v>140</v>
      </c>
      <c r="M90" s="625"/>
      <c r="N90" s="527"/>
      <c r="O90" s="147"/>
      <c r="P90" s="147"/>
      <c r="Q90" s="147"/>
    </row>
    <row r="91" spans="2:17" s="66" customFormat="1" ht="18.75" hidden="1" customHeight="1" thickBot="1" x14ac:dyDescent="0.3">
      <c r="B91" s="518"/>
      <c r="C91" s="521"/>
      <c r="D91" s="501"/>
      <c r="E91" s="504"/>
      <c r="F91" s="515"/>
      <c r="G91" s="507"/>
      <c r="H91" s="510"/>
      <c r="I91" s="531"/>
      <c r="J91" s="253" t="s">
        <v>12</v>
      </c>
      <c r="K91" s="254" t="s">
        <v>133</v>
      </c>
      <c r="L91" s="329"/>
      <c r="M91" s="626"/>
      <c r="N91" s="528"/>
      <c r="O91" s="147"/>
      <c r="P91" s="147"/>
      <c r="Q91" s="147"/>
    </row>
    <row r="92" spans="2:17" s="66" customFormat="1" ht="60" customHeight="1" x14ac:dyDescent="0.25">
      <c r="B92" s="516" t="s">
        <v>188</v>
      </c>
      <c r="C92" s="519" t="s">
        <v>188</v>
      </c>
      <c r="D92" s="499">
        <v>1776.5</v>
      </c>
      <c r="E92" s="502">
        <f t="shared" ref="E92" si="4">+D92</f>
        <v>1776.5</v>
      </c>
      <c r="F92" s="513">
        <v>1</v>
      </c>
      <c r="G92" s="505" t="s">
        <v>272</v>
      </c>
      <c r="H92" s="297" t="s">
        <v>5</v>
      </c>
      <c r="I92" s="291" t="s">
        <v>357</v>
      </c>
      <c r="J92" s="292" t="s">
        <v>6</v>
      </c>
      <c r="K92" s="293" t="s">
        <v>133</v>
      </c>
      <c r="L92" s="292" t="s">
        <v>142</v>
      </c>
      <c r="M92" s="271" t="s">
        <v>133</v>
      </c>
      <c r="N92" s="497" t="s">
        <v>343</v>
      </c>
      <c r="O92" s="147"/>
      <c r="P92" s="147"/>
      <c r="Q92" s="147"/>
    </row>
    <row r="93" spans="2:17" s="66" customFormat="1" ht="15.75" thickBot="1" x14ac:dyDescent="0.3">
      <c r="B93" s="517"/>
      <c r="C93" s="520"/>
      <c r="D93" s="500"/>
      <c r="E93" s="503"/>
      <c r="F93" s="514"/>
      <c r="G93" s="506"/>
      <c r="H93" s="508" t="s">
        <v>7</v>
      </c>
      <c r="I93" s="529">
        <v>33480788</v>
      </c>
      <c r="J93" s="295" t="s">
        <v>8</v>
      </c>
      <c r="K93" s="298" t="s">
        <v>133</v>
      </c>
      <c r="L93" s="373" t="s">
        <v>141</v>
      </c>
      <c r="M93" s="319" t="s">
        <v>133</v>
      </c>
      <c r="N93" s="496"/>
      <c r="O93" s="147"/>
      <c r="P93" s="147"/>
      <c r="Q93" s="147"/>
    </row>
    <row r="94" spans="2:17" s="66" customFormat="1" ht="154.5" customHeight="1" thickBot="1" x14ac:dyDescent="0.3">
      <c r="B94" s="517"/>
      <c r="C94" s="520"/>
      <c r="D94" s="500"/>
      <c r="E94" s="503"/>
      <c r="F94" s="514"/>
      <c r="G94" s="506"/>
      <c r="H94" s="509"/>
      <c r="I94" s="530"/>
      <c r="J94" s="317" t="s">
        <v>9</v>
      </c>
      <c r="K94" s="318" t="s">
        <v>133</v>
      </c>
      <c r="L94" s="374" t="s">
        <v>10</v>
      </c>
      <c r="M94" s="375" t="s">
        <v>310</v>
      </c>
      <c r="N94" s="496"/>
      <c r="O94" s="147"/>
      <c r="P94" s="147"/>
      <c r="Q94" s="147"/>
    </row>
    <row r="95" spans="2:17" s="66" customFormat="1" x14ac:dyDescent="0.25">
      <c r="B95" s="517"/>
      <c r="C95" s="520"/>
      <c r="D95" s="500"/>
      <c r="E95" s="503"/>
      <c r="F95" s="514"/>
      <c r="G95" s="506"/>
      <c r="H95" s="509"/>
      <c r="I95" s="530"/>
      <c r="J95" s="295" t="s">
        <v>11</v>
      </c>
      <c r="K95" s="298" t="s">
        <v>133</v>
      </c>
      <c r="L95" s="376" t="s">
        <v>140</v>
      </c>
      <c r="M95" s="275" t="s">
        <v>133</v>
      </c>
      <c r="N95" s="496"/>
      <c r="O95" s="147"/>
      <c r="P95" s="147"/>
      <c r="Q95" s="147"/>
    </row>
    <row r="96" spans="2:17" s="66" customFormat="1" ht="20.25" customHeight="1" thickBot="1" x14ac:dyDescent="0.3">
      <c r="B96" s="518"/>
      <c r="C96" s="521"/>
      <c r="D96" s="501"/>
      <c r="E96" s="504"/>
      <c r="F96" s="515"/>
      <c r="G96" s="507"/>
      <c r="H96" s="510"/>
      <c r="I96" s="531"/>
      <c r="J96" s="253" t="s">
        <v>12</v>
      </c>
      <c r="K96" s="254" t="s">
        <v>133</v>
      </c>
      <c r="L96" s="253"/>
      <c r="M96" s="255"/>
      <c r="N96" s="522"/>
      <c r="O96" s="147"/>
      <c r="P96" s="147"/>
      <c r="Q96" s="147"/>
    </row>
    <row r="97" spans="2:17" s="66" customFormat="1" ht="75.75" customHeight="1" x14ac:dyDescent="0.25">
      <c r="B97" s="516" t="s">
        <v>188</v>
      </c>
      <c r="C97" s="519" t="s">
        <v>188</v>
      </c>
      <c r="D97" s="499">
        <v>6300</v>
      </c>
      <c r="E97" s="502">
        <f t="shared" ref="E97" si="5">+D97</f>
        <v>6300</v>
      </c>
      <c r="F97" s="513">
        <v>1</v>
      </c>
      <c r="G97" s="505" t="s">
        <v>272</v>
      </c>
      <c r="H97" s="297" t="s">
        <v>5</v>
      </c>
      <c r="I97" s="291" t="s">
        <v>358</v>
      </c>
      <c r="J97" s="292" t="s">
        <v>6</v>
      </c>
      <c r="K97" s="293" t="s">
        <v>133</v>
      </c>
      <c r="L97" s="292" t="s">
        <v>142</v>
      </c>
      <c r="M97" s="271" t="s">
        <v>133</v>
      </c>
      <c r="N97" s="497" t="s">
        <v>281</v>
      </c>
      <c r="O97" s="147"/>
      <c r="P97" s="147"/>
      <c r="Q97" s="147"/>
    </row>
    <row r="98" spans="2:17" s="66" customFormat="1" ht="15" customHeight="1" thickBot="1" x14ac:dyDescent="0.3">
      <c r="B98" s="517"/>
      <c r="C98" s="520"/>
      <c r="D98" s="500"/>
      <c r="E98" s="503"/>
      <c r="F98" s="514"/>
      <c r="G98" s="506"/>
      <c r="H98" s="508" t="s">
        <v>7</v>
      </c>
      <c r="I98" s="529">
        <v>46220194</v>
      </c>
      <c r="J98" s="295" t="s">
        <v>8</v>
      </c>
      <c r="K98" s="298" t="s">
        <v>133</v>
      </c>
      <c r="L98" s="373" t="s">
        <v>141</v>
      </c>
      <c r="M98" s="319" t="s">
        <v>133</v>
      </c>
      <c r="N98" s="496"/>
      <c r="O98" s="147"/>
      <c r="P98" s="147"/>
      <c r="Q98" s="147"/>
    </row>
    <row r="99" spans="2:17" s="66" customFormat="1" ht="136.5" customHeight="1" thickBot="1" x14ac:dyDescent="0.3">
      <c r="B99" s="517"/>
      <c r="C99" s="520"/>
      <c r="D99" s="500"/>
      <c r="E99" s="503"/>
      <c r="F99" s="514"/>
      <c r="G99" s="506"/>
      <c r="H99" s="509"/>
      <c r="I99" s="530"/>
      <c r="J99" s="317" t="s">
        <v>9</v>
      </c>
      <c r="K99" s="318" t="s">
        <v>133</v>
      </c>
      <c r="L99" s="374" t="s">
        <v>10</v>
      </c>
      <c r="M99" s="375" t="s">
        <v>311</v>
      </c>
      <c r="N99" s="496"/>
      <c r="O99" s="147"/>
      <c r="P99" s="147"/>
      <c r="Q99" s="147"/>
    </row>
    <row r="100" spans="2:17" s="66" customFormat="1" x14ac:dyDescent="0.25">
      <c r="B100" s="517"/>
      <c r="C100" s="520"/>
      <c r="D100" s="500"/>
      <c r="E100" s="503"/>
      <c r="F100" s="514"/>
      <c r="G100" s="506"/>
      <c r="H100" s="509"/>
      <c r="I100" s="530"/>
      <c r="J100" s="295" t="s">
        <v>11</v>
      </c>
      <c r="K100" s="298" t="s">
        <v>133</v>
      </c>
      <c r="L100" s="376" t="s">
        <v>140</v>
      </c>
      <c r="M100" s="275" t="s">
        <v>133</v>
      </c>
      <c r="N100" s="496"/>
      <c r="O100" s="147"/>
      <c r="P100" s="147"/>
      <c r="Q100" s="147"/>
    </row>
    <row r="101" spans="2:17" s="66" customFormat="1" ht="15.75" thickBot="1" x14ac:dyDescent="0.3">
      <c r="B101" s="518"/>
      <c r="C101" s="521"/>
      <c r="D101" s="501"/>
      <c r="E101" s="504"/>
      <c r="F101" s="515"/>
      <c r="G101" s="507"/>
      <c r="H101" s="510"/>
      <c r="I101" s="531"/>
      <c r="J101" s="253" t="s">
        <v>12</v>
      </c>
      <c r="K101" s="254" t="s">
        <v>133</v>
      </c>
      <c r="L101" s="253"/>
      <c r="M101" s="255"/>
      <c r="N101" s="522"/>
      <c r="O101" s="147"/>
      <c r="P101" s="147"/>
      <c r="Q101" s="147"/>
    </row>
    <row r="102" spans="2:17" s="66" customFormat="1" ht="45" customHeight="1" x14ac:dyDescent="0.25">
      <c r="B102" s="516" t="s">
        <v>188</v>
      </c>
      <c r="C102" s="519" t="s">
        <v>188</v>
      </c>
      <c r="D102" s="499">
        <v>3500</v>
      </c>
      <c r="E102" s="502">
        <f t="shared" ref="E102" si="6">+D102</f>
        <v>3500</v>
      </c>
      <c r="F102" s="513">
        <v>1</v>
      </c>
      <c r="G102" s="505" t="s">
        <v>276</v>
      </c>
      <c r="H102" s="297" t="s">
        <v>5</v>
      </c>
      <c r="I102" s="291" t="s">
        <v>355</v>
      </c>
      <c r="J102" s="292" t="s">
        <v>6</v>
      </c>
      <c r="K102" s="293" t="s">
        <v>133</v>
      </c>
      <c r="L102" s="292" t="s">
        <v>142</v>
      </c>
      <c r="M102" s="283" t="s">
        <v>133</v>
      </c>
      <c r="N102" s="497" t="s">
        <v>356</v>
      </c>
      <c r="O102" s="147"/>
      <c r="P102" s="147"/>
      <c r="Q102" s="147"/>
    </row>
    <row r="103" spans="2:17" s="66" customFormat="1" ht="15.75" thickBot="1" x14ac:dyDescent="0.3">
      <c r="B103" s="517"/>
      <c r="C103" s="520"/>
      <c r="D103" s="500"/>
      <c r="E103" s="503"/>
      <c r="F103" s="514"/>
      <c r="G103" s="506"/>
      <c r="H103" s="508" t="s">
        <v>271</v>
      </c>
      <c r="I103" s="592">
        <v>5572215</v>
      </c>
      <c r="J103" s="295" t="s">
        <v>8</v>
      </c>
      <c r="K103" s="298" t="s">
        <v>133</v>
      </c>
      <c r="L103" s="295" t="s">
        <v>141</v>
      </c>
      <c r="M103" s="285" t="s">
        <v>133</v>
      </c>
      <c r="N103" s="496"/>
      <c r="O103" s="147"/>
      <c r="P103" s="147"/>
      <c r="Q103" s="147"/>
    </row>
    <row r="104" spans="2:17" s="66" customFormat="1" ht="159" customHeight="1" thickBot="1" x14ac:dyDescent="0.3">
      <c r="B104" s="517"/>
      <c r="C104" s="520"/>
      <c r="D104" s="500"/>
      <c r="E104" s="503"/>
      <c r="F104" s="514"/>
      <c r="G104" s="506"/>
      <c r="H104" s="509"/>
      <c r="I104" s="593"/>
      <c r="J104" s="317" t="s">
        <v>9</v>
      </c>
      <c r="K104" s="320" t="s">
        <v>133</v>
      </c>
      <c r="L104" s="321" t="s">
        <v>10</v>
      </c>
      <c r="M104" s="312" t="s">
        <v>312</v>
      </c>
      <c r="N104" s="496"/>
      <c r="O104" s="147"/>
      <c r="P104" s="147"/>
      <c r="Q104" s="147"/>
    </row>
    <row r="105" spans="2:17" s="66" customFormat="1" x14ac:dyDescent="0.25">
      <c r="B105" s="517"/>
      <c r="C105" s="520"/>
      <c r="D105" s="500"/>
      <c r="E105" s="503"/>
      <c r="F105" s="514"/>
      <c r="G105" s="506"/>
      <c r="H105" s="509"/>
      <c r="I105" s="593"/>
      <c r="J105" s="295" t="s">
        <v>11</v>
      </c>
      <c r="K105" s="298" t="s">
        <v>133</v>
      </c>
      <c r="L105" s="295" t="s">
        <v>140</v>
      </c>
      <c r="M105" s="275" t="s">
        <v>133</v>
      </c>
      <c r="N105" s="496"/>
      <c r="O105" s="147"/>
      <c r="P105" s="147"/>
      <c r="Q105" s="147"/>
    </row>
    <row r="106" spans="2:17" s="66" customFormat="1" ht="15.75" thickBot="1" x14ac:dyDescent="0.3">
      <c r="B106" s="518"/>
      <c r="C106" s="521"/>
      <c r="D106" s="501"/>
      <c r="E106" s="504"/>
      <c r="F106" s="515"/>
      <c r="G106" s="507"/>
      <c r="H106" s="510"/>
      <c r="I106" s="594"/>
      <c r="J106" s="373" t="s">
        <v>12</v>
      </c>
      <c r="K106" s="377" t="s">
        <v>133</v>
      </c>
      <c r="L106" s="373"/>
      <c r="M106" s="319"/>
      <c r="N106" s="522"/>
      <c r="O106" s="147"/>
      <c r="P106" s="147"/>
      <c r="Q106" s="147"/>
    </row>
    <row r="107" spans="2:17" ht="40.5" customHeight="1" x14ac:dyDescent="0.25">
      <c r="B107" s="516" t="s">
        <v>188</v>
      </c>
      <c r="C107" s="519" t="s">
        <v>188</v>
      </c>
      <c r="D107" s="499">
        <v>4950</v>
      </c>
      <c r="E107" s="502">
        <f t="shared" ref="E107" si="7">+D107</f>
        <v>4950</v>
      </c>
      <c r="F107" s="513">
        <v>1</v>
      </c>
      <c r="G107" s="505" t="s">
        <v>272</v>
      </c>
      <c r="H107" s="297" t="s">
        <v>5</v>
      </c>
      <c r="I107" s="291" t="s">
        <v>318</v>
      </c>
      <c r="J107" s="292" t="s">
        <v>6</v>
      </c>
      <c r="K107" s="293" t="s">
        <v>133</v>
      </c>
      <c r="L107" s="292" t="s">
        <v>142</v>
      </c>
      <c r="M107" s="271" t="s">
        <v>133</v>
      </c>
      <c r="N107" s="526" t="s">
        <v>319</v>
      </c>
      <c r="O107" s="147"/>
      <c r="P107" s="147"/>
      <c r="Q107" s="147"/>
    </row>
    <row r="108" spans="2:17" ht="36.75" customHeight="1" x14ac:dyDescent="0.25">
      <c r="B108" s="517"/>
      <c r="C108" s="520"/>
      <c r="D108" s="500"/>
      <c r="E108" s="503"/>
      <c r="F108" s="514"/>
      <c r="G108" s="506"/>
      <c r="H108" s="508" t="s">
        <v>7</v>
      </c>
      <c r="I108" s="529">
        <v>73626619</v>
      </c>
      <c r="J108" s="295" t="s">
        <v>8</v>
      </c>
      <c r="K108" s="298" t="s">
        <v>133</v>
      </c>
      <c r="L108" s="295" t="s">
        <v>141</v>
      </c>
      <c r="M108" s="319" t="s">
        <v>133</v>
      </c>
      <c r="N108" s="527"/>
      <c r="O108" s="147"/>
      <c r="P108" s="147"/>
      <c r="Q108" s="147"/>
    </row>
    <row r="109" spans="2:17" ht="117.75" customHeight="1" x14ac:dyDescent="0.25">
      <c r="B109" s="517"/>
      <c r="C109" s="520"/>
      <c r="D109" s="500"/>
      <c r="E109" s="503"/>
      <c r="F109" s="514"/>
      <c r="G109" s="506"/>
      <c r="H109" s="509"/>
      <c r="I109" s="530"/>
      <c r="J109" s="317" t="s">
        <v>9</v>
      </c>
      <c r="K109" s="320" t="s">
        <v>133</v>
      </c>
      <c r="L109" s="321" t="s">
        <v>10</v>
      </c>
      <c r="M109" s="296" t="s">
        <v>317</v>
      </c>
      <c r="N109" s="527"/>
      <c r="O109" s="147"/>
      <c r="P109" s="147"/>
      <c r="Q109" s="147"/>
    </row>
    <row r="110" spans="2:17" x14ac:dyDescent="0.25">
      <c r="B110" s="517"/>
      <c r="C110" s="520"/>
      <c r="D110" s="500"/>
      <c r="E110" s="503"/>
      <c r="F110" s="514"/>
      <c r="G110" s="506"/>
      <c r="H110" s="509"/>
      <c r="I110" s="530"/>
      <c r="J110" s="295" t="s">
        <v>11</v>
      </c>
      <c r="K110" s="298" t="s">
        <v>133</v>
      </c>
      <c r="L110" s="295" t="s">
        <v>140</v>
      </c>
      <c r="M110" s="275" t="s">
        <v>133</v>
      </c>
      <c r="N110" s="527"/>
      <c r="O110" s="147"/>
      <c r="P110" s="147"/>
      <c r="Q110" s="147"/>
    </row>
    <row r="111" spans="2:17" ht="15.75" thickBot="1" x14ac:dyDescent="0.3">
      <c r="B111" s="518"/>
      <c r="C111" s="521"/>
      <c r="D111" s="501"/>
      <c r="E111" s="504"/>
      <c r="F111" s="515"/>
      <c r="G111" s="507"/>
      <c r="H111" s="510"/>
      <c r="I111" s="531"/>
      <c r="J111" s="253" t="s">
        <v>12</v>
      </c>
      <c r="K111" s="254" t="s">
        <v>133</v>
      </c>
      <c r="L111" s="253"/>
      <c r="M111" s="255"/>
      <c r="N111" s="528"/>
      <c r="O111" s="147"/>
      <c r="P111" s="147"/>
      <c r="Q111" s="147"/>
    </row>
    <row r="112" spans="2:17" ht="44.25" customHeight="1" x14ac:dyDescent="0.25">
      <c r="B112" s="516" t="s">
        <v>188</v>
      </c>
      <c r="C112" s="519" t="s">
        <v>188</v>
      </c>
      <c r="D112" s="499">
        <v>1400</v>
      </c>
      <c r="E112" s="502">
        <f t="shared" ref="E112" si="8">+D112</f>
        <v>1400</v>
      </c>
      <c r="F112" s="513">
        <v>1</v>
      </c>
      <c r="G112" s="505" t="s">
        <v>382</v>
      </c>
      <c r="H112" s="297" t="s">
        <v>5</v>
      </c>
      <c r="I112" s="291" t="s">
        <v>380</v>
      </c>
      <c r="J112" s="292" t="s">
        <v>6</v>
      </c>
      <c r="K112" s="293" t="s">
        <v>133</v>
      </c>
      <c r="L112" s="292" t="s">
        <v>142</v>
      </c>
      <c r="M112" s="271" t="s">
        <v>133</v>
      </c>
      <c r="N112" s="497" t="s">
        <v>363</v>
      </c>
      <c r="O112" s="147"/>
      <c r="P112" s="147"/>
      <c r="Q112" s="147"/>
    </row>
    <row r="113" spans="2:17" ht="15.75" thickBot="1" x14ac:dyDescent="0.3">
      <c r="B113" s="517"/>
      <c r="C113" s="520"/>
      <c r="D113" s="500"/>
      <c r="E113" s="503"/>
      <c r="F113" s="514"/>
      <c r="G113" s="506"/>
      <c r="H113" s="508" t="s">
        <v>7</v>
      </c>
      <c r="I113" s="529" t="s">
        <v>379</v>
      </c>
      <c r="J113" s="295" t="s">
        <v>8</v>
      </c>
      <c r="K113" s="298" t="s">
        <v>133</v>
      </c>
      <c r="L113" s="373" t="s">
        <v>141</v>
      </c>
      <c r="M113" s="319" t="s">
        <v>133</v>
      </c>
      <c r="N113" s="496"/>
      <c r="O113" s="147"/>
      <c r="P113" s="147"/>
      <c r="Q113" s="147"/>
    </row>
    <row r="114" spans="2:17" ht="104.25" customHeight="1" thickBot="1" x14ac:dyDescent="0.3">
      <c r="B114" s="517"/>
      <c r="C114" s="520"/>
      <c r="D114" s="500"/>
      <c r="E114" s="503"/>
      <c r="F114" s="514"/>
      <c r="G114" s="506"/>
      <c r="H114" s="509"/>
      <c r="I114" s="530"/>
      <c r="J114" s="317" t="s">
        <v>9</v>
      </c>
      <c r="K114" s="318" t="s">
        <v>133</v>
      </c>
      <c r="L114" s="374" t="s">
        <v>10</v>
      </c>
      <c r="M114" s="375" t="s">
        <v>381</v>
      </c>
      <c r="N114" s="496"/>
      <c r="O114" s="147"/>
      <c r="P114" s="147"/>
      <c r="Q114" s="147"/>
    </row>
    <row r="115" spans="2:17" x14ac:dyDescent="0.25">
      <c r="B115" s="517"/>
      <c r="C115" s="520"/>
      <c r="D115" s="500"/>
      <c r="E115" s="503"/>
      <c r="F115" s="514"/>
      <c r="G115" s="506"/>
      <c r="H115" s="509"/>
      <c r="I115" s="530"/>
      <c r="J115" s="295" t="s">
        <v>11</v>
      </c>
      <c r="K115" s="298" t="s">
        <v>133</v>
      </c>
      <c r="L115" s="376" t="s">
        <v>140</v>
      </c>
      <c r="M115" s="275" t="s">
        <v>133</v>
      </c>
      <c r="N115" s="496"/>
      <c r="O115" s="147"/>
      <c r="P115" s="147"/>
      <c r="Q115" s="147"/>
    </row>
    <row r="116" spans="2:17" ht="9" customHeight="1" thickBot="1" x14ac:dyDescent="0.3">
      <c r="B116" s="518"/>
      <c r="C116" s="521"/>
      <c r="D116" s="501"/>
      <c r="E116" s="504"/>
      <c r="F116" s="515"/>
      <c r="G116" s="507"/>
      <c r="H116" s="510"/>
      <c r="I116" s="531"/>
      <c r="J116" s="253" t="s">
        <v>12</v>
      </c>
      <c r="K116" s="254" t="s">
        <v>133</v>
      </c>
      <c r="L116" s="253"/>
      <c r="M116" s="255"/>
      <c r="N116" s="522"/>
      <c r="O116" s="147"/>
      <c r="P116" s="147"/>
      <c r="Q116" s="147"/>
    </row>
    <row r="117" spans="2:17" ht="38.25" customHeight="1" thickBot="1" x14ac:dyDescent="0.3">
      <c r="B117" s="519" t="s">
        <v>188</v>
      </c>
      <c r="C117" s="519" t="s">
        <v>188</v>
      </c>
      <c r="D117" s="499">
        <v>1134</v>
      </c>
      <c r="E117" s="502">
        <f t="shared" ref="E117" si="9">+D117</f>
        <v>1134</v>
      </c>
      <c r="F117" s="513">
        <v>1</v>
      </c>
      <c r="G117" s="505" t="s">
        <v>360</v>
      </c>
      <c r="H117" s="297" t="s">
        <v>5</v>
      </c>
      <c r="I117" s="291" t="s">
        <v>361</v>
      </c>
      <c r="J117" s="292" t="s">
        <v>6</v>
      </c>
      <c r="K117" s="293" t="s">
        <v>133</v>
      </c>
      <c r="L117" s="292" t="s">
        <v>142</v>
      </c>
      <c r="M117" s="398" t="s">
        <v>133</v>
      </c>
      <c r="N117" s="526" t="s">
        <v>367</v>
      </c>
      <c r="O117" s="147"/>
      <c r="P117" s="147"/>
      <c r="Q117" s="147"/>
    </row>
    <row r="118" spans="2:17" ht="15.75" thickBot="1" x14ac:dyDescent="0.3">
      <c r="B118" s="520"/>
      <c r="C118" s="520"/>
      <c r="D118" s="500"/>
      <c r="E118" s="503"/>
      <c r="F118" s="514"/>
      <c r="G118" s="506"/>
      <c r="H118" s="508" t="s">
        <v>7</v>
      </c>
      <c r="I118" s="529">
        <v>44581181</v>
      </c>
      <c r="J118" s="295" t="s">
        <v>8</v>
      </c>
      <c r="K118" s="298" t="s">
        <v>133</v>
      </c>
      <c r="L118" s="326" t="s">
        <v>141</v>
      </c>
      <c r="M118" s="399" t="s">
        <v>133</v>
      </c>
      <c r="N118" s="527"/>
      <c r="O118" s="147"/>
      <c r="P118" s="147"/>
      <c r="Q118" s="147"/>
    </row>
    <row r="119" spans="2:17" ht="149.25" customHeight="1" thickBot="1" x14ac:dyDescent="0.3">
      <c r="B119" s="520"/>
      <c r="C119" s="520"/>
      <c r="D119" s="500"/>
      <c r="E119" s="503"/>
      <c r="F119" s="514"/>
      <c r="G119" s="506"/>
      <c r="H119" s="509"/>
      <c r="I119" s="530"/>
      <c r="J119" s="317" t="s">
        <v>9</v>
      </c>
      <c r="K119" s="318" t="s">
        <v>133</v>
      </c>
      <c r="L119" s="327" t="s">
        <v>10</v>
      </c>
      <c r="M119" s="400" t="s">
        <v>362</v>
      </c>
      <c r="N119" s="527"/>
      <c r="O119" s="147"/>
      <c r="P119" s="147"/>
      <c r="Q119" s="147"/>
    </row>
    <row r="120" spans="2:17" x14ac:dyDescent="0.25">
      <c r="B120" s="520"/>
      <c r="C120" s="520"/>
      <c r="D120" s="500"/>
      <c r="E120" s="503"/>
      <c r="F120" s="514"/>
      <c r="G120" s="506"/>
      <c r="H120" s="509"/>
      <c r="I120" s="530"/>
      <c r="J120" s="295" t="s">
        <v>11</v>
      </c>
      <c r="K120" s="298" t="s">
        <v>133</v>
      </c>
      <c r="L120" s="376" t="s">
        <v>140</v>
      </c>
      <c r="M120" s="275" t="s">
        <v>133</v>
      </c>
      <c r="N120" s="527"/>
      <c r="O120" s="147"/>
      <c r="P120" s="147"/>
      <c r="Q120" s="147"/>
    </row>
    <row r="121" spans="2:17" ht="15.75" thickBot="1" x14ac:dyDescent="0.3">
      <c r="B121" s="521"/>
      <c r="C121" s="521"/>
      <c r="D121" s="501"/>
      <c r="E121" s="504"/>
      <c r="F121" s="515"/>
      <c r="G121" s="507"/>
      <c r="H121" s="510"/>
      <c r="I121" s="531"/>
      <c r="J121" s="253" t="s">
        <v>12</v>
      </c>
      <c r="K121" s="254" t="s">
        <v>133</v>
      </c>
      <c r="L121" s="253"/>
      <c r="M121" s="255"/>
      <c r="N121" s="528"/>
      <c r="O121" s="147"/>
      <c r="P121" s="147"/>
      <c r="Q121" s="147"/>
    </row>
    <row r="122" spans="2:17" ht="25.5" customHeight="1" x14ac:dyDescent="0.25">
      <c r="B122" s="497" t="s">
        <v>188</v>
      </c>
      <c r="C122" s="519" t="s">
        <v>188</v>
      </c>
      <c r="D122" s="499">
        <v>2880</v>
      </c>
      <c r="E122" s="502">
        <f t="shared" ref="E122" si="10">+D122</f>
        <v>2880</v>
      </c>
      <c r="F122" s="513">
        <v>1</v>
      </c>
      <c r="G122" s="505" t="s">
        <v>279</v>
      </c>
      <c r="H122" s="297" t="s">
        <v>5</v>
      </c>
      <c r="I122" s="291" t="s">
        <v>365</v>
      </c>
      <c r="J122" s="292" t="s">
        <v>6</v>
      </c>
      <c r="K122" s="293" t="s">
        <v>133</v>
      </c>
      <c r="L122" s="292" t="s">
        <v>142</v>
      </c>
      <c r="M122" s="271" t="s">
        <v>133</v>
      </c>
      <c r="N122" s="523" t="s">
        <v>344</v>
      </c>
      <c r="O122" s="147"/>
      <c r="P122" s="147"/>
      <c r="Q122" s="147"/>
    </row>
    <row r="123" spans="2:17" ht="15.75" thickBot="1" x14ac:dyDescent="0.3">
      <c r="B123" s="496"/>
      <c r="C123" s="520"/>
      <c r="D123" s="500"/>
      <c r="E123" s="503"/>
      <c r="F123" s="514"/>
      <c r="G123" s="506"/>
      <c r="H123" s="508" t="s">
        <v>7</v>
      </c>
      <c r="I123" s="529">
        <v>109377613</v>
      </c>
      <c r="J123" s="295" t="s">
        <v>8</v>
      </c>
      <c r="K123" s="298" t="s">
        <v>133</v>
      </c>
      <c r="L123" s="295" t="s">
        <v>141</v>
      </c>
      <c r="M123" s="319" t="s">
        <v>133</v>
      </c>
      <c r="N123" s="524"/>
      <c r="O123" s="147"/>
      <c r="P123" s="147"/>
      <c r="Q123" s="147"/>
    </row>
    <row r="124" spans="2:17" ht="100.5" customHeight="1" thickBot="1" x14ac:dyDescent="0.3">
      <c r="B124" s="496"/>
      <c r="C124" s="520"/>
      <c r="D124" s="500"/>
      <c r="E124" s="503"/>
      <c r="F124" s="514"/>
      <c r="G124" s="506"/>
      <c r="H124" s="509"/>
      <c r="I124" s="530"/>
      <c r="J124" s="317" t="s">
        <v>9</v>
      </c>
      <c r="K124" s="320" t="s">
        <v>133</v>
      </c>
      <c r="L124" s="321" t="s">
        <v>10</v>
      </c>
      <c r="M124" s="312" t="s">
        <v>366</v>
      </c>
      <c r="N124" s="524"/>
      <c r="O124" s="147"/>
      <c r="P124" s="147"/>
      <c r="Q124" s="147"/>
    </row>
    <row r="125" spans="2:17" x14ac:dyDescent="0.25">
      <c r="B125" s="496"/>
      <c r="C125" s="520"/>
      <c r="D125" s="500"/>
      <c r="E125" s="503"/>
      <c r="F125" s="514"/>
      <c r="G125" s="506"/>
      <c r="H125" s="509"/>
      <c r="I125" s="530"/>
      <c r="J125" s="295" t="s">
        <v>11</v>
      </c>
      <c r="K125" s="298" t="s">
        <v>133</v>
      </c>
      <c r="L125" s="295" t="s">
        <v>140</v>
      </c>
      <c r="M125" s="275" t="s">
        <v>133</v>
      </c>
      <c r="N125" s="524"/>
      <c r="O125" s="147"/>
      <c r="P125" s="147"/>
      <c r="Q125" s="147"/>
    </row>
    <row r="126" spans="2:17" ht="39" customHeight="1" thickBot="1" x14ac:dyDescent="0.3">
      <c r="B126" s="522"/>
      <c r="C126" s="521"/>
      <c r="D126" s="501"/>
      <c r="E126" s="504"/>
      <c r="F126" s="515"/>
      <c r="G126" s="507"/>
      <c r="H126" s="510"/>
      <c r="I126" s="531"/>
      <c r="J126" s="253" t="s">
        <v>12</v>
      </c>
      <c r="K126" s="254" t="s">
        <v>133</v>
      </c>
      <c r="L126" s="253"/>
      <c r="M126" s="255"/>
      <c r="N126" s="525"/>
      <c r="O126" s="147"/>
      <c r="P126" s="147"/>
      <c r="Q126" s="147"/>
    </row>
    <row r="127" spans="2:17" ht="45" customHeight="1" x14ac:dyDescent="0.25">
      <c r="B127" s="519" t="s">
        <v>189</v>
      </c>
      <c r="C127" s="519" t="s">
        <v>189</v>
      </c>
      <c r="D127" s="499">
        <v>2534.5</v>
      </c>
      <c r="E127" s="499">
        <v>2534.5</v>
      </c>
      <c r="F127" s="513">
        <v>1</v>
      </c>
      <c r="G127" s="505" t="s">
        <v>187</v>
      </c>
      <c r="H127" s="297" t="s">
        <v>5</v>
      </c>
      <c r="I127" s="291" t="s">
        <v>190</v>
      </c>
      <c r="J127" s="292" t="s">
        <v>6</v>
      </c>
      <c r="K127" s="293" t="s">
        <v>133</v>
      </c>
      <c r="L127" s="292" t="s">
        <v>142</v>
      </c>
      <c r="M127" s="271" t="s">
        <v>133</v>
      </c>
      <c r="N127" s="523" t="s">
        <v>364</v>
      </c>
      <c r="O127" s="147"/>
      <c r="P127" s="147"/>
      <c r="Q127" s="147"/>
    </row>
    <row r="128" spans="2:17" x14ac:dyDescent="0.25">
      <c r="B128" s="520"/>
      <c r="C128" s="520"/>
      <c r="D128" s="500"/>
      <c r="E128" s="500"/>
      <c r="F128" s="514"/>
      <c r="G128" s="506"/>
      <c r="H128" s="508" t="s">
        <v>7</v>
      </c>
      <c r="I128" s="335">
        <v>9929290</v>
      </c>
      <c r="J128" s="295" t="s">
        <v>8</v>
      </c>
      <c r="K128" s="298" t="s">
        <v>133</v>
      </c>
      <c r="L128" s="295" t="s">
        <v>141</v>
      </c>
      <c r="M128" s="276" t="s">
        <v>133</v>
      </c>
      <c r="N128" s="524"/>
      <c r="O128" s="147"/>
      <c r="P128" s="147"/>
      <c r="Q128" s="147"/>
    </row>
    <row r="129" spans="2:17" ht="96" customHeight="1" x14ac:dyDescent="0.25">
      <c r="B129" s="520"/>
      <c r="C129" s="520"/>
      <c r="D129" s="500"/>
      <c r="E129" s="500"/>
      <c r="F129" s="514"/>
      <c r="G129" s="506"/>
      <c r="H129" s="509"/>
      <c r="I129" s="336"/>
      <c r="J129" s="317" t="s">
        <v>9</v>
      </c>
      <c r="K129" s="320" t="s">
        <v>133</v>
      </c>
      <c r="L129" s="322" t="s">
        <v>10</v>
      </c>
      <c r="M129" s="357" t="s">
        <v>396</v>
      </c>
      <c r="N129" s="524"/>
      <c r="O129" s="147"/>
      <c r="P129" s="147"/>
      <c r="Q129" s="147"/>
    </row>
    <row r="130" spans="2:17" x14ac:dyDescent="0.25">
      <c r="B130" s="520"/>
      <c r="C130" s="520"/>
      <c r="D130" s="500"/>
      <c r="E130" s="500"/>
      <c r="F130" s="514"/>
      <c r="G130" s="506"/>
      <c r="H130" s="509"/>
      <c r="I130" s="336"/>
      <c r="J130" s="295" t="s">
        <v>11</v>
      </c>
      <c r="K130" s="298" t="s">
        <v>133</v>
      </c>
      <c r="L130" s="295" t="s">
        <v>140</v>
      </c>
      <c r="M130" s="269" t="s">
        <v>133</v>
      </c>
      <c r="N130" s="524"/>
      <c r="O130" s="147"/>
      <c r="P130" s="147"/>
      <c r="Q130" s="147"/>
    </row>
    <row r="131" spans="2:17" ht="30.75" customHeight="1" thickBot="1" x14ac:dyDescent="0.3">
      <c r="B131" s="521"/>
      <c r="C131" s="521"/>
      <c r="D131" s="501"/>
      <c r="E131" s="501"/>
      <c r="F131" s="515"/>
      <c r="G131" s="507"/>
      <c r="H131" s="510"/>
      <c r="I131" s="337"/>
      <c r="J131" s="253" t="s">
        <v>12</v>
      </c>
      <c r="K131" s="254" t="s">
        <v>133</v>
      </c>
      <c r="L131" s="253"/>
      <c r="M131" s="255"/>
      <c r="N131" s="525"/>
      <c r="O131" s="147"/>
      <c r="P131" s="147"/>
      <c r="Q131" s="147"/>
    </row>
    <row r="132" spans="2:17" ht="58.5" customHeight="1" x14ac:dyDescent="0.25">
      <c r="B132" s="519" t="s">
        <v>188</v>
      </c>
      <c r="C132" s="519" t="s">
        <v>188</v>
      </c>
      <c r="D132" s="499">
        <v>115</v>
      </c>
      <c r="E132" s="502">
        <v>115</v>
      </c>
      <c r="F132" s="513">
        <v>1</v>
      </c>
      <c r="G132" s="589" t="s">
        <v>341</v>
      </c>
      <c r="H132" s="297" t="s">
        <v>5</v>
      </c>
      <c r="I132" s="291" t="s">
        <v>340</v>
      </c>
      <c r="J132" s="292" t="s">
        <v>6</v>
      </c>
      <c r="K132" s="293" t="s">
        <v>133</v>
      </c>
      <c r="L132" s="292" t="s">
        <v>142</v>
      </c>
      <c r="M132" s="271" t="s">
        <v>133</v>
      </c>
      <c r="N132" s="523" t="s">
        <v>383</v>
      </c>
      <c r="O132" s="147"/>
      <c r="P132" s="147"/>
      <c r="Q132" s="147"/>
    </row>
    <row r="133" spans="2:17" ht="29.25" customHeight="1" x14ac:dyDescent="0.25">
      <c r="B133" s="520"/>
      <c r="C133" s="520"/>
      <c r="D133" s="500"/>
      <c r="E133" s="503"/>
      <c r="F133" s="514"/>
      <c r="G133" s="590"/>
      <c r="H133" s="508" t="s">
        <v>7</v>
      </c>
      <c r="I133" s="335" t="s">
        <v>339</v>
      </c>
      <c r="J133" s="295" t="s">
        <v>8</v>
      </c>
      <c r="K133" s="298" t="s">
        <v>133</v>
      </c>
      <c r="L133" s="295" t="s">
        <v>141</v>
      </c>
      <c r="M133" s="276" t="s">
        <v>133</v>
      </c>
      <c r="N133" s="524"/>
      <c r="O133" s="147"/>
      <c r="P133" s="147"/>
      <c r="Q133" s="147"/>
    </row>
    <row r="134" spans="2:17" ht="112.5" customHeight="1" x14ac:dyDescent="0.25">
      <c r="B134" s="520"/>
      <c r="C134" s="520"/>
      <c r="D134" s="500"/>
      <c r="E134" s="503"/>
      <c r="F134" s="514"/>
      <c r="G134" s="590"/>
      <c r="H134" s="509"/>
      <c r="I134" s="336"/>
      <c r="J134" s="317" t="s">
        <v>9</v>
      </c>
      <c r="K134" s="320" t="s">
        <v>133</v>
      </c>
      <c r="L134" s="322" t="s">
        <v>10</v>
      </c>
      <c r="M134" s="357" t="s">
        <v>338</v>
      </c>
      <c r="N134" s="524"/>
      <c r="O134" s="147"/>
      <c r="P134" s="147"/>
      <c r="Q134" s="147"/>
    </row>
    <row r="135" spans="2:17" x14ac:dyDescent="0.25">
      <c r="B135" s="520"/>
      <c r="C135" s="520"/>
      <c r="D135" s="500"/>
      <c r="E135" s="503"/>
      <c r="F135" s="514"/>
      <c r="G135" s="590"/>
      <c r="H135" s="509"/>
      <c r="I135" s="336"/>
      <c r="J135" s="295" t="s">
        <v>11</v>
      </c>
      <c r="K135" s="298" t="s">
        <v>133</v>
      </c>
      <c r="L135" s="295" t="s">
        <v>140</v>
      </c>
      <c r="M135" s="269" t="s">
        <v>133</v>
      </c>
      <c r="N135" s="524"/>
      <c r="O135" s="147"/>
      <c r="P135" s="147"/>
      <c r="Q135" s="147"/>
    </row>
    <row r="136" spans="2:17" ht="57.75" customHeight="1" thickBot="1" x14ac:dyDescent="0.3">
      <c r="B136" s="521"/>
      <c r="C136" s="521"/>
      <c r="D136" s="501"/>
      <c r="E136" s="504"/>
      <c r="F136" s="515"/>
      <c r="G136" s="591"/>
      <c r="H136" s="510"/>
      <c r="I136" s="337"/>
      <c r="J136" s="253" t="s">
        <v>12</v>
      </c>
      <c r="K136" s="254" t="s">
        <v>133</v>
      </c>
      <c r="L136" s="253"/>
      <c r="M136" s="255"/>
      <c r="N136" s="525"/>
      <c r="O136" s="147"/>
      <c r="P136" s="147"/>
      <c r="Q136" s="147"/>
    </row>
    <row r="137" spans="2:17" ht="58.5" customHeight="1" x14ac:dyDescent="0.25">
      <c r="B137" s="519" t="s">
        <v>188</v>
      </c>
      <c r="C137" s="519" t="s">
        <v>188</v>
      </c>
      <c r="D137" s="499">
        <v>3000</v>
      </c>
      <c r="E137" s="502">
        <v>3000</v>
      </c>
      <c r="F137" s="513">
        <v>1</v>
      </c>
      <c r="G137" s="589" t="s">
        <v>368</v>
      </c>
      <c r="H137" s="297" t="s">
        <v>5</v>
      </c>
      <c r="I137" s="378" t="s">
        <v>335</v>
      </c>
      <c r="J137" s="292" t="s">
        <v>6</v>
      </c>
      <c r="K137" s="293" t="s">
        <v>133</v>
      </c>
      <c r="L137" s="292" t="s">
        <v>142</v>
      </c>
      <c r="M137" s="271" t="s">
        <v>133</v>
      </c>
      <c r="N137" s="523" t="s">
        <v>378</v>
      </c>
      <c r="O137" s="147"/>
      <c r="P137" s="147"/>
      <c r="Q137" s="147"/>
    </row>
    <row r="138" spans="2:17" x14ac:dyDescent="0.25">
      <c r="B138" s="520"/>
      <c r="C138" s="520"/>
      <c r="D138" s="500"/>
      <c r="E138" s="503"/>
      <c r="F138" s="514"/>
      <c r="G138" s="590"/>
      <c r="H138" s="508" t="s">
        <v>7</v>
      </c>
      <c r="I138" s="335" t="s">
        <v>337</v>
      </c>
      <c r="J138" s="295" t="s">
        <v>8</v>
      </c>
      <c r="K138" s="298" t="s">
        <v>133</v>
      </c>
      <c r="L138" s="295" t="s">
        <v>141</v>
      </c>
      <c r="M138" s="276" t="s">
        <v>133</v>
      </c>
      <c r="N138" s="524"/>
      <c r="O138" s="147"/>
      <c r="P138" s="147"/>
      <c r="Q138" s="147"/>
    </row>
    <row r="139" spans="2:17" ht="114" customHeight="1" x14ac:dyDescent="0.25">
      <c r="B139" s="520"/>
      <c r="C139" s="520"/>
      <c r="D139" s="500"/>
      <c r="E139" s="503"/>
      <c r="F139" s="514"/>
      <c r="G139" s="590"/>
      <c r="H139" s="509"/>
      <c r="I139" s="336"/>
      <c r="J139" s="317" t="s">
        <v>9</v>
      </c>
      <c r="K139" s="320" t="s">
        <v>133</v>
      </c>
      <c r="L139" s="322" t="s">
        <v>10</v>
      </c>
      <c r="M139" s="357" t="s">
        <v>336</v>
      </c>
      <c r="N139" s="524"/>
      <c r="O139" s="147"/>
      <c r="P139" s="147"/>
      <c r="Q139" s="147"/>
    </row>
    <row r="140" spans="2:17" x14ac:dyDescent="0.25">
      <c r="B140" s="520"/>
      <c r="C140" s="520"/>
      <c r="D140" s="500"/>
      <c r="E140" s="503"/>
      <c r="F140" s="514"/>
      <c r="G140" s="590"/>
      <c r="H140" s="509"/>
      <c r="I140" s="336"/>
      <c r="J140" s="295" t="s">
        <v>11</v>
      </c>
      <c r="K140" s="298" t="s">
        <v>133</v>
      </c>
      <c r="L140" s="295" t="s">
        <v>140</v>
      </c>
      <c r="M140" s="269" t="s">
        <v>133</v>
      </c>
      <c r="N140" s="524"/>
      <c r="O140" s="147"/>
      <c r="P140" s="147"/>
      <c r="Q140" s="147"/>
    </row>
    <row r="141" spans="2:17" ht="15.75" thickBot="1" x14ac:dyDescent="0.3">
      <c r="B141" s="521"/>
      <c r="C141" s="521"/>
      <c r="D141" s="501"/>
      <c r="E141" s="504"/>
      <c r="F141" s="515"/>
      <c r="G141" s="591"/>
      <c r="H141" s="510"/>
      <c r="I141" s="337"/>
      <c r="J141" s="253" t="s">
        <v>12</v>
      </c>
      <c r="K141" s="254" t="s">
        <v>133</v>
      </c>
      <c r="L141" s="253"/>
      <c r="M141" s="255"/>
      <c r="N141" s="525"/>
      <c r="O141" s="147"/>
      <c r="P141" s="147"/>
      <c r="Q141" s="147"/>
    </row>
    <row r="142" spans="2:17" ht="33" customHeight="1" x14ac:dyDescent="0.25">
      <c r="B142" s="339"/>
      <c r="C142" s="628" t="s">
        <v>188</v>
      </c>
      <c r="D142" s="499">
        <v>11072.44</v>
      </c>
      <c r="E142" s="499">
        <v>11072.44</v>
      </c>
      <c r="F142" s="513">
        <v>1</v>
      </c>
      <c r="G142" s="589" t="s">
        <v>377</v>
      </c>
      <c r="H142" s="297" t="s">
        <v>5</v>
      </c>
      <c r="I142" s="291" t="s">
        <v>375</v>
      </c>
      <c r="J142" s="292" t="s">
        <v>6</v>
      </c>
      <c r="K142" s="293" t="s">
        <v>133</v>
      </c>
      <c r="L142" s="292" t="s">
        <v>142</v>
      </c>
      <c r="M142" s="271" t="s">
        <v>133</v>
      </c>
      <c r="N142" s="595" t="s">
        <v>332</v>
      </c>
      <c r="O142" s="147"/>
      <c r="P142" s="147"/>
      <c r="Q142" s="147"/>
    </row>
    <row r="143" spans="2:17" ht="21" x14ac:dyDescent="0.25">
      <c r="B143" s="260"/>
      <c r="C143" s="629"/>
      <c r="D143" s="500"/>
      <c r="E143" s="500"/>
      <c r="F143" s="514"/>
      <c r="G143" s="590"/>
      <c r="H143" s="508" t="s">
        <v>7</v>
      </c>
      <c r="I143" s="335">
        <v>12772801</v>
      </c>
      <c r="J143" s="295" t="s">
        <v>8</v>
      </c>
      <c r="K143" s="298" t="s">
        <v>133</v>
      </c>
      <c r="L143" s="295" t="s">
        <v>141</v>
      </c>
      <c r="M143" s="276" t="s">
        <v>133</v>
      </c>
      <c r="N143" s="596"/>
      <c r="O143" s="147"/>
      <c r="P143" s="147"/>
      <c r="Q143" s="147"/>
    </row>
    <row r="144" spans="2:17" ht="131.25" customHeight="1" x14ac:dyDescent="0.25">
      <c r="B144" s="338" t="s">
        <v>188</v>
      </c>
      <c r="C144" s="629"/>
      <c r="D144" s="500"/>
      <c r="E144" s="500"/>
      <c r="F144" s="514"/>
      <c r="G144" s="590"/>
      <c r="H144" s="509"/>
      <c r="I144" s="336"/>
      <c r="J144" s="317" t="s">
        <v>9</v>
      </c>
      <c r="K144" s="320" t="s">
        <v>133</v>
      </c>
      <c r="L144" s="322" t="s">
        <v>10</v>
      </c>
      <c r="M144" s="357" t="s">
        <v>376</v>
      </c>
      <c r="N144" s="596"/>
      <c r="O144" s="147"/>
      <c r="P144" s="147"/>
      <c r="Q144" s="147"/>
    </row>
    <row r="145" spans="2:17" x14ac:dyDescent="0.25">
      <c r="B145" s="261"/>
      <c r="C145" s="629"/>
      <c r="D145" s="500"/>
      <c r="E145" s="500"/>
      <c r="F145" s="514"/>
      <c r="G145" s="590"/>
      <c r="H145" s="509"/>
      <c r="I145" s="336"/>
      <c r="J145" s="295" t="s">
        <v>11</v>
      </c>
      <c r="K145" s="298" t="s">
        <v>133</v>
      </c>
      <c r="L145" s="295" t="s">
        <v>140</v>
      </c>
      <c r="M145" s="269" t="s">
        <v>133</v>
      </c>
      <c r="N145" s="596"/>
      <c r="O145" s="147"/>
      <c r="P145" s="147"/>
      <c r="Q145" s="147"/>
    </row>
    <row r="146" spans="2:17" ht="15.75" thickBot="1" x14ac:dyDescent="0.3">
      <c r="B146" s="496" t="s">
        <v>188</v>
      </c>
      <c r="C146" s="630"/>
      <c r="D146" s="501"/>
      <c r="E146" s="501"/>
      <c r="F146" s="515"/>
      <c r="G146" s="591"/>
      <c r="H146" s="510"/>
      <c r="I146" s="337"/>
      <c r="J146" s="253" t="s">
        <v>12</v>
      </c>
      <c r="K146" s="254" t="s">
        <v>133</v>
      </c>
      <c r="L146" s="253"/>
      <c r="M146" s="255"/>
      <c r="N146" s="597"/>
      <c r="O146" s="147"/>
      <c r="P146" s="147"/>
      <c r="Q146" s="147"/>
    </row>
    <row r="147" spans="2:17" ht="44.25" customHeight="1" thickBot="1" x14ac:dyDescent="0.3">
      <c r="B147" s="496"/>
      <c r="C147" s="628" t="s">
        <v>188</v>
      </c>
      <c r="D147" s="499">
        <v>7700</v>
      </c>
      <c r="E147" s="502">
        <f t="shared" ref="E147" si="11">+D147</f>
        <v>7700</v>
      </c>
      <c r="F147" s="513">
        <v>1</v>
      </c>
      <c r="G147" s="505" t="s">
        <v>272</v>
      </c>
      <c r="H147" s="379" t="s">
        <v>5</v>
      </c>
      <c r="I147" s="380" t="s">
        <v>334</v>
      </c>
      <c r="J147" s="381"/>
      <c r="K147" s="382"/>
      <c r="L147" s="292" t="s">
        <v>142</v>
      </c>
      <c r="M147" s="271" t="s">
        <v>133</v>
      </c>
      <c r="N147" s="595" t="s">
        <v>330</v>
      </c>
      <c r="O147" s="147"/>
      <c r="P147" s="147"/>
      <c r="Q147" s="147"/>
    </row>
    <row r="148" spans="2:17" ht="15.75" thickBot="1" x14ac:dyDescent="0.3">
      <c r="B148" s="496"/>
      <c r="C148" s="629"/>
      <c r="D148" s="500"/>
      <c r="E148" s="503"/>
      <c r="F148" s="514"/>
      <c r="G148" s="506"/>
      <c r="H148" s="508" t="s">
        <v>7</v>
      </c>
      <c r="I148" s="576">
        <v>5217903</v>
      </c>
      <c r="J148" s="295" t="s">
        <v>8</v>
      </c>
      <c r="K148" s="298" t="s">
        <v>133</v>
      </c>
      <c r="L148" s="295" t="s">
        <v>141</v>
      </c>
      <c r="M148" s="319" t="s">
        <v>133</v>
      </c>
      <c r="N148" s="596"/>
      <c r="O148" s="147"/>
      <c r="P148" s="147"/>
      <c r="Q148" s="147"/>
    </row>
    <row r="149" spans="2:17" ht="93" customHeight="1" thickBot="1" x14ac:dyDescent="0.3">
      <c r="B149" s="496"/>
      <c r="C149" s="629"/>
      <c r="D149" s="500"/>
      <c r="E149" s="503"/>
      <c r="F149" s="514"/>
      <c r="G149" s="506"/>
      <c r="H149" s="509"/>
      <c r="I149" s="576"/>
      <c r="J149" s="317" t="s">
        <v>9</v>
      </c>
      <c r="K149" s="320" t="s">
        <v>133</v>
      </c>
      <c r="L149" s="321" t="s">
        <v>10</v>
      </c>
      <c r="M149" s="312" t="s">
        <v>333</v>
      </c>
      <c r="N149" s="596"/>
      <c r="O149" s="147"/>
      <c r="P149" s="147"/>
      <c r="Q149" s="147"/>
    </row>
    <row r="150" spans="2:17" ht="30" customHeight="1" thickBot="1" x14ac:dyDescent="0.3">
      <c r="B150" s="496"/>
      <c r="C150" s="629"/>
      <c r="D150" s="500"/>
      <c r="E150" s="503"/>
      <c r="F150" s="514"/>
      <c r="G150" s="506"/>
      <c r="H150" s="509"/>
      <c r="I150" s="576"/>
      <c r="J150" s="295" t="s">
        <v>11</v>
      </c>
      <c r="K150" s="298" t="s">
        <v>133</v>
      </c>
      <c r="L150" s="295" t="s">
        <v>140</v>
      </c>
      <c r="M150" s="323" t="s">
        <v>133</v>
      </c>
      <c r="N150" s="596"/>
      <c r="O150" s="147"/>
      <c r="P150" s="147"/>
      <c r="Q150" s="147"/>
    </row>
    <row r="151" spans="2:17" ht="15.75" hidden="1" customHeight="1" thickBot="1" x14ac:dyDescent="0.3">
      <c r="B151" s="263"/>
      <c r="C151" s="630"/>
      <c r="D151" s="501"/>
      <c r="E151" s="504"/>
      <c r="F151" s="515"/>
      <c r="G151" s="507"/>
      <c r="H151" s="510"/>
      <c r="I151" s="577"/>
      <c r="J151" s="253" t="s">
        <v>12</v>
      </c>
      <c r="K151" s="254" t="s">
        <v>133</v>
      </c>
      <c r="L151" s="253"/>
      <c r="M151" s="324"/>
      <c r="N151" s="597"/>
      <c r="O151" s="147"/>
      <c r="P151" s="147"/>
      <c r="Q151" s="147"/>
    </row>
    <row r="152" spans="2:17" ht="62.25" customHeight="1" x14ac:dyDescent="0.25">
      <c r="B152" s="262"/>
      <c r="C152" s="511" t="s">
        <v>189</v>
      </c>
      <c r="D152" s="499">
        <v>3000</v>
      </c>
      <c r="E152" s="502">
        <f t="shared" ref="E152" si="12">+D152</f>
        <v>3000</v>
      </c>
      <c r="F152" s="513">
        <v>1</v>
      </c>
      <c r="G152" s="505" t="s">
        <v>272</v>
      </c>
      <c r="H152" s="297" t="s">
        <v>5</v>
      </c>
      <c r="I152" s="383" t="s">
        <v>331</v>
      </c>
      <c r="J152" s="292" t="s">
        <v>6</v>
      </c>
      <c r="K152" s="293" t="s">
        <v>133</v>
      </c>
      <c r="L152" s="292" t="s">
        <v>142</v>
      </c>
      <c r="M152" s="271" t="s">
        <v>133</v>
      </c>
      <c r="N152" s="526" t="s">
        <v>298</v>
      </c>
      <c r="O152" s="147"/>
      <c r="P152" s="147"/>
      <c r="Q152" s="147"/>
    </row>
    <row r="153" spans="2:17" ht="15.75" thickBot="1" x14ac:dyDescent="0.3">
      <c r="B153" s="496" t="s">
        <v>189</v>
      </c>
      <c r="C153" s="512"/>
      <c r="D153" s="500"/>
      <c r="E153" s="503"/>
      <c r="F153" s="514"/>
      <c r="G153" s="506"/>
      <c r="H153" s="508" t="s">
        <v>7</v>
      </c>
      <c r="I153" s="575">
        <v>7421540</v>
      </c>
      <c r="J153" s="295" t="s">
        <v>8</v>
      </c>
      <c r="K153" s="298" t="s">
        <v>133</v>
      </c>
      <c r="L153" s="295" t="s">
        <v>141</v>
      </c>
      <c r="M153" s="319" t="s">
        <v>133</v>
      </c>
      <c r="N153" s="527"/>
      <c r="O153" s="147"/>
      <c r="P153" s="147"/>
      <c r="Q153" s="147"/>
    </row>
    <row r="154" spans="2:17" ht="99.75" customHeight="1" thickBot="1" x14ac:dyDescent="0.3">
      <c r="B154" s="496"/>
      <c r="C154" s="512"/>
      <c r="D154" s="500"/>
      <c r="E154" s="503"/>
      <c r="F154" s="514"/>
      <c r="G154" s="506"/>
      <c r="H154" s="509"/>
      <c r="I154" s="576"/>
      <c r="J154" s="317" t="s">
        <v>9</v>
      </c>
      <c r="K154" s="320" t="s">
        <v>133</v>
      </c>
      <c r="L154" s="321" t="s">
        <v>10</v>
      </c>
      <c r="M154" s="312" t="s">
        <v>329</v>
      </c>
      <c r="N154" s="527"/>
      <c r="O154" s="147"/>
      <c r="P154" s="147"/>
      <c r="Q154" s="147"/>
    </row>
    <row r="155" spans="2:17" x14ac:dyDescent="0.25">
      <c r="B155" s="496"/>
      <c r="C155" s="512"/>
      <c r="D155" s="500"/>
      <c r="E155" s="503"/>
      <c r="F155" s="514"/>
      <c r="G155" s="506"/>
      <c r="H155" s="509"/>
      <c r="I155" s="576"/>
      <c r="J155" s="295" t="s">
        <v>11</v>
      </c>
      <c r="K155" s="298" t="s">
        <v>133</v>
      </c>
      <c r="L155" s="295" t="s">
        <v>140</v>
      </c>
      <c r="M155" s="323" t="s">
        <v>133</v>
      </c>
      <c r="N155" s="527"/>
      <c r="O155" s="147"/>
      <c r="P155" s="147"/>
      <c r="Q155" s="147"/>
    </row>
    <row r="156" spans="2:17" ht="30.75" customHeight="1" thickBot="1" x14ac:dyDescent="0.3">
      <c r="B156" s="496"/>
      <c r="C156" s="512"/>
      <c r="D156" s="501"/>
      <c r="E156" s="504"/>
      <c r="F156" s="515"/>
      <c r="G156" s="507"/>
      <c r="H156" s="510"/>
      <c r="I156" s="577"/>
      <c r="J156" s="253" t="s">
        <v>12</v>
      </c>
      <c r="K156" s="254" t="s">
        <v>133</v>
      </c>
      <c r="L156" s="253"/>
      <c r="M156" s="324"/>
      <c r="N156" s="528"/>
      <c r="O156" s="147"/>
      <c r="P156" s="147"/>
      <c r="Q156" s="147"/>
    </row>
    <row r="157" spans="2:17" ht="24" x14ac:dyDescent="0.25">
      <c r="B157" s="496"/>
      <c r="C157" s="511" t="s">
        <v>189</v>
      </c>
      <c r="D157" s="499">
        <v>2154.56</v>
      </c>
      <c r="E157" s="502">
        <f t="shared" ref="E157" si="13">+D157</f>
        <v>2154.56</v>
      </c>
      <c r="F157" s="513">
        <v>1</v>
      </c>
      <c r="G157" s="505" t="s">
        <v>224</v>
      </c>
      <c r="H157" s="297" t="s">
        <v>5</v>
      </c>
      <c r="I157" s="300" t="s">
        <v>225</v>
      </c>
      <c r="J157" s="292" t="s">
        <v>6</v>
      </c>
      <c r="K157" s="293" t="s">
        <v>133</v>
      </c>
      <c r="L157" s="292" t="s">
        <v>142</v>
      </c>
      <c r="M157" s="358" t="s">
        <v>133</v>
      </c>
      <c r="N157" s="526" t="s">
        <v>303</v>
      </c>
      <c r="O157" s="147"/>
      <c r="P157" s="147"/>
      <c r="Q157" s="147"/>
    </row>
    <row r="158" spans="2:17" x14ac:dyDescent="0.25">
      <c r="B158" s="261"/>
      <c r="C158" s="512"/>
      <c r="D158" s="500"/>
      <c r="E158" s="503"/>
      <c r="F158" s="514"/>
      <c r="G158" s="506"/>
      <c r="H158" s="508" t="s">
        <v>7</v>
      </c>
      <c r="I158" s="575">
        <v>3306518</v>
      </c>
      <c r="J158" s="295" t="s">
        <v>8</v>
      </c>
      <c r="K158" s="298" t="s">
        <v>133</v>
      </c>
      <c r="L158" s="295" t="s">
        <v>141</v>
      </c>
      <c r="M158" s="384" t="s">
        <v>133</v>
      </c>
      <c r="N158" s="527"/>
      <c r="O158" s="147"/>
      <c r="P158" s="147"/>
      <c r="Q158" s="147"/>
    </row>
    <row r="159" spans="2:17" ht="152.25" customHeight="1" x14ac:dyDescent="0.25">
      <c r="B159" s="261"/>
      <c r="C159" s="512"/>
      <c r="D159" s="500"/>
      <c r="E159" s="503"/>
      <c r="F159" s="514"/>
      <c r="G159" s="506"/>
      <c r="H159" s="509"/>
      <c r="I159" s="576"/>
      <c r="J159" s="317" t="s">
        <v>9</v>
      </c>
      <c r="K159" s="320" t="s">
        <v>133</v>
      </c>
      <c r="L159" s="322" t="s">
        <v>10</v>
      </c>
      <c r="M159" s="357" t="s">
        <v>297</v>
      </c>
      <c r="N159" s="527"/>
      <c r="O159" s="147"/>
      <c r="P159" s="147"/>
      <c r="Q159" s="147"/>
    </row>
    <row r="160" spans="2:17" x14ac:dyDescent="0.25">
      <c r="B160" s="261"/>
      <c r="C160" s="512"/>
      <c r="D160" s="500"/>
      <c r="E160" s="503"/>
      <c r="F160" s="514"/>
      <c r="G160" s="506"/>
      <c r="H160" s="509"/>
      <c r="I160" s="576"/>
      <c r="J160" s="295" t="s">
        <v>11</v>
      </c>
      <c r="K160" s="298" t="s">
        <v>133</v>
      </c>
      <c r="L160" s="295" t="s">
        <v>140</v>
      </c>
      <c r="M160" s="269" t="s">
        <v>133</v>
      </c>
      <c r="N160" s="527"/>
      <c r="O160" s="147"/>
      <c r="P160" s="147"/>
      <c r="Q160" s="147"/>
    </row>
    <row r="161" spans="2:17" ht="15.75" thickBot="1" x14ac:dyDescent="0.3">
      <c r="B161" s="263"/>
      <c r="C161" s="512"/>
      <c r="D161" s="501"/>
      <c r="E161" s="504"/>
      <c r="F161" s="515"/>
      <c r="G161" s="507"/>
      <c r="H161" s="510"/>
      <c r="I161" s="577"/>
      <c r="J161" s="253" t="s">
        <v>12</v>
      </c>
      <c r="K161" s="254" t="s">
        <v>133</v>
      </c>
      <c r="L161" s="253"/>
      <c r="M161" s="255"/>
      <c r="N161" s="528"/>
      <c r="O161" s="147"/>
      <c r="P161" s="147"/>
      <c r="Q161" s="147"/>
    </row>
    <row r="162" spans="2:17" ht="36" customHeight="1" x14ac:dyDescent="0.25">
      <c r="B162" s="497"/>
      <c r="C162" s="511" t="s">
        <v>189</v>
      </c>
      <c r="D162" s="499">
        <v>8079.19</v>
      </c>
      <c r="E162" s="502">
        <f t="shared" ref="E162" si="14">+D162</f>
        <v>8079.19</v>
      </c>
      <c r="F162" s="513">
        <v>1</v>
      </c>
      <c r="G162" s="505" t="s">
        <v>265</v>
      </c>
      <c r="H162" s="297" t="s">
        <v>5</v>
      </c>
      <c r="I162" s="300" t="s">
        <v>264</v>
      </c>
      <c r="J162" s="292" t="s">
        <v>6</v>
      </c>
      <c r="K162" s="293" t="s">
        <v>133</v>
      </c>
      <c r="L162" s="292" t="s">
        <v>142</v>
      </c>
      <c r="M162" s="271" t="s">
        <v>133</v>
      </c>
      <c r="N162" s="526" t="s">
        <v>304</v>
      </c>
      <c r="O162" s="147"/>
      <c r="P162" s="147"/>
      <c r="Q162" s="147"/>
    </row>
    <row r="163" spans="2:17" x14ac:dyDescent="0.25">
      <c r="B163" s="496"/>
      <c r="C163" s="512"/>
      <c r="D163" s="500"/>
      <c r="E163" s="503"/>
      <c r="F163" s="514"/>
      <c r="G163" s="506"/>
      <c r="H163" s="508" t="s">
        <v>7</v>
      </c>
      <c r="I163" s="575">
        <v>326445</v>
      </c>
      <c r="J163" s="295" t="s">
        <v>8</v>
      </c>
      <c r="K163" s="298" t="s">
        <v>133</v>
      </c>
      <c r="L163" s="295" t="s">
        <v>141</v>
      </c>
      <c r="M163" s="276" t="s">
        <v>133</v>
      </c>
      <c r="N163" s="527"/>
      <c r="O163" s="147"/>
      <c r="P163" s="147"/>
      <c r="Q163" s="147"/>
    </row>
    <row r="164" spans="2:17" ht="99" customHeight="1" x14ac:dyDescent="0.25">
      <c r="B164" s="496"/>
      <c r="C164" s="512"/>
      <c r="D164" s="500"/>
      <c r="E164" s="503"/>
      <c r="F164" s="514"/>
      <c r="G164" s="506"/>
      <c r="H164" s="509"/>
      <c r="I164" s="576"/>
      <c r="J164" s="317" t="s">
        <v>9</v>
      </c>
      <c r="K164" s="320" t="s">
        <v>133</v>
      </c>
      <c r="L164" s="322" t="s">
        <v>10</v>
      </c>
      <c r="M164" s="357" t="s">
        <v>302</v>
      </c>
      <c r="N164" s="527"/>
      <c r="O164" s="147"/>
      <c r="P164" s="147"/>
      <c r="Q164" s="147"/>
    </row>
    <row r="165" spans="2:17" x14ac:dyDescent="0.25">
      <c r="B165" s="496"/>
      <c r="C165" s="512"/>
      <c r="D165" s="500"/>
      <c r="E165" s="503"/>
      <c r="F165" s="514"/>
      <c r="G165" s="506"/>
      <c r="H165" s="509"/>
      <c r="I165" s="576"/>
      <c r="J165" s="295" t="s">
        <v>11</v>
      </c>
      <c r="K165" s="298" t="s">
        <v>133</v>
      </c>
      <c r="L165" s="295" t="s">
        <v>140</v>
      </c>
      <c r="M165" s="269" t="s">
        <v>133</v>
      </c>
      <c r="N165" s="527"/>
      <c r="O165" s="147"/>
      <c r="P165" s="147"/>
      <c r="Q165" s="147"/>
    </row>
    <row r="166" spans="2:17" ht="15.75" thickBot="1" x14ac:dyDescent="0.3">
      <c r="B166" s="496"/>
      <c r="C166" s="512"/>
      <c r="D166" s="501"/>
      <c r="E166" s="504"/>
      <c r="F166" s="515"/>
      <c r="G166" s="507"/>
      <c r="H166" s="510"/>
      <c r="I166" s="577"/>
      <c r="J166" s="253" t="s">
        <v>12</v>
      </c>
      <c r="K166" s="254" t="s">
        <v>133</v>
      </c>
      <c r="L166" s="253"/>
      <c r="M166" s="255"/>
      <c r="N166" s="528"/>
      <c r="O166" s="147"/>
      <c r="P166" s="147"/>
      <c r="Q166" s="147"/>
    </row>
    <row r="167" spans="2:17" ht="36" x14ac:dyDescent="0.25">
      <c r="B167" s="278"/>
      <c r="C167" s="598" t="s">
        <v>189</v>
      </c>
      <c r="D167" s="499">
        <v>2155.38</v>
      </c>
      <c r="E167" s="502">
        <f t="shared" ref="E167" si="15">+D167</f>
        <v>2155.38</v>
      </c>
      <c r="F167" s="513">
        <v>1</v>
      </c>
      <c r="G167" s="505" t="s">
        <v>265</v>
      </c>
      <c r="H167" s="297" t="s">
        <v>5</v>
      </c>
      <c r="I167" s="291" t="s">
        <v>264</v>
      </c>
      <c r="J167" s="292" t="s">
        <v>6</v>
      </c>
      <c r="K167" s="293" t="s">
        <v>133</v>
      </c>
      <c r="L167" s="292" t="s">
        <v>142</v>
      </c>
      <c r="M167" s="271" t="s">
        <v>133</v>
      </c>
      <c r="N167" s="526" t="s">
        <v>301</v>
      </c>
      <c r="O167" s="147"/>
      <c r="P167" s="147"/>
      <c r="Q167" s="147"/>
    </row>
    <row r="168" spans="2:17" ht="60" x14ac:dyDescent="0.25">
      <c r="B168" s="347" t="s">
        <v>189</v>
      </c>
      <c r="C168" s="599"/>
      <c r="D168" s="500"/>
      <c r="E168" s="503"/>
      <c r="F168" s="514"/>
      <c r="G168" s="506"/>
      <c r="H168" s="508" t="s">
        <v>7</v>
      </c>
      <c r="I168" s="575">
        <v>326445</v>
      </c>
      <c r="J168" s="295" t="s">
        <v>8</v>
      </c>
      <c r="K168" s="298" t="s">
        <v>133</v>
      </c>
      <c r="L168" s="295" t="s">
        <v>141</v>
      </c>
      <c r="M168" s="276" t="s">
        <v>133</v>
      </c>
      <c r="N168" s="527"/>
      <c r="O168" s="147"/>
      <c r="P168" s="147"/>
      <c r="Q168" s="147"/>
    </row>
    <row r="169" spans="2:17" ht="84" customHeight="1" x14ac:dyDescent="0.25">
      <c r="B169" s="278"/>
      <c r="C169" s="599"/>
      <c r="D169" s="500"/>
      <c r="E169" s="503"/>
      <c r="F169" s="514"/>
      <c r="G169" s="506"/>
      <c r="H169" s="509"/>
      <c r="I169" s="576"/>
      <c r="J169" s="317" t="s">
        <v>9</v>
      </c>
      <c r="K169" s="320" t="s">
        <v>133</v>
      </c>
      <c r="L169" s="322" t="s">
        <v>10</v>
      </c>
      <c r="M169" s="357" t="s">
        <v>345</v>
      </c>
      <c r="N169" s="527"/>
      <c r="O169" s="147"/>
      <c r="P169" s="147"/>
      <c r="Q169" s="147"/>
    </row>
    <row r="170" spans="2:17" x14ac:dyDescent="0.25">
      <c r="B170" s="498"/>
      <c r="C170" s="599"/>
      <c r="D170" s="500"/>
      <c r="E170" s="503"/>
      <c r="F170" s="514"/>
      <c r="G170" s="506"/>
      <c r="H170" s="509"/>
      <c r="I170" s="576"/>
      <c r="J170" s="295" t="s">
        <v>11</v>
      </c>
      <c r="K170" s="298" t="s">
        <v>133</v>
      </c>
      <c r="L170" s="295" t="s">
        <v>140</v>
      </c>
      <c r="M170" s="269" t="s">
        <v>133</v>
      </c>
      <c r="N170" s="527"/>
      <c r="O170" s="147"/>
      <c r="P170" s="147"/>
      <c r="Q170" s="147"/>
    </row>
    <row r="171" spans="2:17" ht="15.75" thickBot="1" x14ac:dyDescent="0.3">
      <c r="B171" s="498"/>
      <c r="C171" s="600"/>
      <c r="D171" s="501"/>
      <c r="E171" s="504"/>
      <c r="F171" s="515"/>
      <c r="G171" s="506"/>
      <c r="H171" s="510"/>
      <c r="I171" s="576"/>
      <c r="J171" s="253" t="s">
        <v>12</v>
      </c>
      <c r="K171" s="254" t="s">
        <v>133</v>
      </c>
      <c r="L171" s="253"/>
      <c r="M171" s="255"/>
      <c r="N171" s="528"/>
      <c r="O171" s="147"/>
      <c r="P171" s="147"/>
      <c r="Q171" s="147"/>
    </row>
    <row r="172" spans="2:17" x14ac:dyDescent="0.25">
      <c r="B172" s="496"/>
      <c r="C172" s="512" t="s">
        <v>273</v>
      </c>
      <c r="D172" s="499">
        <f>+E172+E174</f>
        <v>150</v>
      </c>
      <c r="E172" s="502">
        <v>150</v>
      </c>
      <c r="F172" s="513">
        <v>1</v>
      </c>
      <c r="G172" s="505" t="s">
        <v>266</v>
      </c>
      <c r="H172" s="297" t="s">
        <v>5</v>
      </c>
      <c r="I172" s="300" t="s">
        <v>191</v>
      </c>
      <c r="J172" s="292" t="s">
        <v>6</v>
      </c>
      <c r="K172" s="293" t="s">
        <v>133</v>
      </c>
      <c r="L172" s="292" t="s">
        <v>142</v>
      </c>
      <c r="M172" s="271" t="s">
        <v>133</v>
      </c>
      <c r="N172" s="526" t="s">
        <v>296</v>
      </c>
      <c r="O172" s="147"/>
      <c r="P172" s="147"/>
      <c r="Q172" s="147"/>
    </row>
    <row r="173" spans="2:17" ht="30" customHeight="1" x14ac:dyDescent="0.25">
      <c r="B173" s="496"/>
      <c r="C173" s="512"/>
      <c r="D173" s="500"/>
      <c r="E173" s="503"/>
      <c r="F173" s="514"/>
      <c r="G173" s="506"/>
      <c r="H173" s="508" t="s">
        <v>7</v>
      </c>
      <c r="I173" s="575">
        <v>2529416</v>
      </c>
      <c r="J173" s="295" t="s">
        <v>8</v>
      </c>
      <c r="K173" s="298" t="s">
        <v>133</v>
      </c>
      <c r="L173" s="295" t="s">
        <v>141</v>
      </c>
      <c r="M173" s="276" t="s">
        <v>133</v>
      </c>
      <c r="N173" s="527"/>
      <c r="O173" s="147"/>
      <c r="P173" s="147"/>
      <c r="Q173" s="147"/>
    </row>
    <row r="174" spans="2:17" ht="75.75" customHeight="1" x14ac:dyDescent="0.25">
      <c r="B174" s="496"/>
      <c r="C174" s="512"/>
      <c r="D174" s="500"/>
      <c r="E174" s="503"/>
      <c r="F174" s="514"/>
      <c r="G174" s="506"/>
      <c r="H174" s="509"/>
      <c r="I174" s="576"/>
      <c r="J174" s="317" t="s">
        <v>9</v>
      </c>
      <c r="K174" s="320" t="s">
        <v>133</v>
      </c>
      <c r="L174" s="322" t="s">
        <v>10</v>
      </c>
      <c r="M174" s="357" t="s">
        <v>300</v>
      </c>
      <c r="N174" s="527"/>
      <c r="O174" s="147"/>
      <c r="P174" s="147"/>
      <c r="Q174" s="147"/>
    </row>
    <row r="175" spans="2:17" x14ac:dyDescent="0.25">
      <c r="B175" s="261"/>
      <c r="C175" s="512"/>
      <c r="D175" s="500"/>
      <c r="E175" s="503"/>
      <c r="F175" s="514"/>
      <c r="G175" s="506"/>
      <c r="H175" s="509"/>
      <c r="I175" s="576"/>
      <c r="J175" s="295" t="s">
        <v>11</v>
      </c>
      <c r="K175" s="298" t="s">
        <v>133</v>
      </c>
      <c r="L175" s="295" t="s">
        <v>140</v>
      </c>
      <c r="M175" s="269" t="s">
        <v>133</v>
      </c>
      <c r="N175" s="527"/>
      <c r="O175" s="147"/>
      <c r="P175" s="147"/>
      <c r="Q175" s="147"/>
    </row>
    <row r="176" spans="2:17" ht="15.75" thickBot="1" x14ac:dyDescent="0.3">
      <c r="B176" s="261"/>
      <c r="C176" s="512"/>
      <c r="D176" s="501"/>
      <c r="E176" s="504"/>
      <c r="F176" s="515"/>
      <c r="G176" s="507"/>
      <c r="H176" s="510"/>
      <c r="I176" s="577"/>
      <c r="J176" s="253" t="s">
        <v>12</v>
      </c>
      <c r="K176" s="254" t="s">
        <v>133</v>
      </c>
      <c r="L176" s="253"/>
      <c r="M176" s="255"/>
      <c r="N176" s="528"/>
      <c r="O176" s="147"/>
      <c r="P176" s="147"/>
      <c r="Q176" s="147"/>
    </row>
    <row r="177" spans="2:17" ht="36" x14ac:dyDescent="0.25">
      <c r="B177" s="262"/>
      <c r="C177" s="526" t="s">
        <v>189</v>
      </c>
      <c r="D177" s="499">
        <v>453</v>
      </c>
      <c r="E177" s="502">
        <v>453</v>
      </c>
      <c r="F177" s="513">
        <v>1</v>
      </c>
      <c r="G177" s="505" t="s">
        <v>187</v>
      </c>
      <c r="H177" s="297" t="s">
        <v>5</v>
      </c>
      <c r="I177" s="291" t="s">
        <v>190</v>
      </c>
      <c r="J177" s="292" t="s">
        <v>6</v>
      </c>
      <c r="K177" s="293" t="s">
        <v>133</v>
      </c>
      <c r="L177" s="292" t="s">
        <v>142</v>
      </c>
      <c r="M177" s="271" t="s">
        <v>133</v>
      </c>
      <c r="N177" s="601" t="s">
        <v>398</v>
      </c>
      <c r="O177" s="147"/>
      <c r="P177" s="147"/>
      <c r="Q177" s="147"/>
    </row>
    <row r="178" spans="2:17" x14ac:dyDescent="0.25">
      <c r="B178" s="261"/>
      <c r="C178" s="527"/>
      <c r="D178" s="500"/>
      <c r="E178" s="503"/>
      <c r="F178" s="514"/>
      <c r="G178" s="506"/>
      <c r="H178" s="508" t="s">
        <v>7</v>
      </c>
      <c r="I178" s="575">
        <v>9929290</v>
      </c>
      <c r="J178" s="295" t="s">
        <v>8</v>
      </c>
      <c r="K178" s="298" t="s">
        <v>133</v>
      </c>
      <c r="L178" s="295" t="s">
        <v>141</v>
      </c>
      <c r="M178" s="276" t="s">
        <v>133</v>
      </c>
      <c r="N178" s="602"/>
      <c r="O178" s="147"/>
      <c r="P178" s="147"/>
      <c r="Q178" s="147"/>
    </row>
    <row r="179" spans="2:17" ht="155.25" customHeight="1" x14ac:dyDescent="0.25">
      <c r="B179" s="334" t="s">
        <v>189</v>
      </c>
      <c r="C179" s="527"/>
      <c r="D179" s="500"/>
      <c r="E179" s="503"/>
      <c r="F179" s="514"/>
      <c r="G179" s="506"/>
      <c r="H179" s="509"/>
      <c r="I179" s="576"/>
      <c r="J179" s="317" t="s">
        <v>9</v>
      </c>
      <c r="K179" s="320" t="s">
        <v>133</v>
      </c>
      <c r="L179" s="322" t="s">
        <v>10</v>
      </c>
      <c r="M179" s="357" t="s">
        <v>295</v>
      </c>
      <c r="N179" s="602"/>
      <c r="O179" s="147"/>
      <c r="P179" s="147"/>
      <c r="Q179" s="147"/>
    </row>
    <row r="180" spans="2:17" x14ac:dyDescent="0.25">
      <c r="B180" s="334"/>
      <c r="C180" s="527"/>
      <c r="D180" s="500"/>
      <c r="E180" s="503"/>
      <c r="F180" s="514"/>
      <c r="G180" s="506"/>
      <c r="H180" s="509"/>
      <c r="I180" s="576"/>
      <c r="J180" s="295" t="s">
        <v>11</v>
      </c>
      <c r="K180" s="298" t="s">
        <v>133</v>
      </c>
      <c r="L180" s="295" t="s">
        <v>140</v>
      </c>
      <c r="M180" s="269" t="s">
        <v>133</v>
      </c>
      <c r="N180" s="602"/>
      <c r="O180" s="147"/>
      <c r="P180" s="147"/>
      <c r="Q180" s="147"/>
    </row>
    <row r="181" spans="2:17" ht="15.75" thickBot="1" x14ac:dyDescent="0.3">
      <c r="B181" s="340"/>
      <c r="C181" s="528"/>
      <c r="D181" s="500"/>
      <c r="E181" s="503"/>
      <c r="F181" s="515"/>
      <c r="G181" s="507"/>
      <c r="H181" s="510"/>
      <c r="I181" s="577"/>
      <c r="J181" s="253" t="s">
        <v>12</v>
      </c>
      <c r="K181" s="254" t="s">
        <v>133</v>
      </c>
      <c r="L181" s="253"/>
      <c r="M181" s="255"/>
      <c r="N181" s="603"/>
      <c r="O181" s="147"/>
      <c r="P181" s="147"/>
      <c r="Q181" s="147"/>
    </row>
    <row r="182" spans="2:17" ht="60" customHeight="1" x14ac:dyDescent="0.25">
      <c r="B182" s="339"/>
      <c r="C182" s="339"/>
      <c r="D182" s="610">
        <v>159</v>
      </c>
      <c r="E182" s="612">
        <f t="shared" ref="E182" si="16">+D182</f>
        <v>159</v>
      </c>
      <c r="F182" s="615">
        <v>1</v>
      </c>
      <c r="G182" s="506" t="s">
        <v>187</v>
      </c>
      <c r="H182" s="385" t="s">
        <v>5</v>
      </c>
      <c r="I182" s="386" t="s">
        <v>190</v>
      </c>
      <c r="J182" s="376" t="s">
        <v>6</v>
      </c>
      <c r="K182" s="316" t="s">
        <v>133</v>
      </c>
      <c r="L182" s="376" t="s">
        <v>142</v>
      </c>
      <c r="M182" s="277" t="s">
        <v>133</v>
      </c>
      <c r="N182" s="526" t="s">
        <v>397</v>
      </c>
      <c r="O182" s="147"/>
      <c r="P182" s="147"/>
      <c r="Q182" s="147"/>
    </row>
    <row r="183" spans="2:17" ht="21" x14ac:dyDescent="0.25">
      <c r="B183" s="334"/>
      <c r="C183" s="260"/>
      <c r="D183" s="607"/>
      <c r="E183" s="613"/>
      <c r="F183" s="615"/>
      <c r="G183" s="506"/>
      <c r="H183" s="508" t="s">
        <v>7</v>
      </c>
      <c r="I183" s="575">
        <v>9929290</v>
      </c>
      <c r="J183" s="295" t="s">
        <v>8</v>
      </c>
      <c r="K183" s="298" t="s">
        <v>133</v>
      </c>
      <c r="L183" s="295" t="s">
        <v>141</v>
      </c>
      <c r="M183" s="276" t="s">
        <v>133</v>
      </c>
      <c r="N183" s="527"/>
      <c r="O183" s="147"/>
      <c r="P183" s="147"/>
      <c r="Q183" s="147"/>
    </row>
    <row r="184" spans="2:17" ht="99" customHeight="1" x14ac:dyDescent="0.25">
      <c r="B184" s="334" t="s">
        <v>189</v>
      </c>
      <c r="C184" s="496" t="s">
        <v>189</v>
      </c>
      <c r="D184" s="607"/>
      <c r="E184" s="613"/>
      <c r="F184" s="615"/>
      <c r="G184" s="506"/>
      <c r="H184" s="509"/>
      <c r="I184" s="576"/>
      <c r="J184" s="317" t="s">
        <v>9</v>
      </c>
      <c r="K184" s="320" t="s">
        <v>133</v>
      </c>
      <c r="L184" s="322" t="s">
        <v>10</v>
      </c>
      <c r="M184" s="357" t="s">
        <v>305</v>
      </c>
      <c r="N184" s="527"/>
      <c r="O184" s="147"/>
      <c r="P184" s="147"/>
      <c r="Q184" s="147"/>
    </row>
    <row r="185" spans="2:17" x14ac:dyDescent="0.25">
      <c r="B185" s="334"/>
      <c r="C185" s="496"/>
      <c r="D185" s="607"/>
      <c r="E185" s="613"/>
      <c r="F185" s="615"/>
      <c r="G185" s="506"/>
      <c r="H185" s="509"/>
      <c r="I185" s="576"/>
      <c r="J185" s="295" t="s">
        <v>11</v>
      </c>
      <c r="K185" s="298" t="s">
        <v>133</v>
      </c>
      <c r="L185" s="295" t="s">
        <v>140</v>
      </c>
      <c r="M185" s="281" t="s">
        <v>133</v>
      </c>
      <c r="N185" s="527"/>
      <c r="O185" s="147"/>
      <c r="P185" s="147"/>
      <c r="Q185" s="147"/>
    </row>
    <row r="186" spans="2:17" ht="15.75" thickBot="1" x14ac:dyDescent="0.3">
      <c r="B186" s="334"/>
      <c r="C186" s="496"/>
      <c r="D186" s="611"/>
      <c r="E186" s="614"/>
      <c r="F186" s="615"/>
      <c r="G186" s="506"/>
      <c r="H186" s="510"/>
      <c r="I186" s="577"/>
      <c r="J186" s="253" t="s">
        <v>12</v>
      </c>
      <c r="K186" s="254" t="s">
        <v>133</v>
      </c>
      <c r="L186" s="253"/>
      <c r="M186" s="282"/>
      <c r="N186" s="528"/>
      <c r="O186" s="147"/>
      <c r="P186" s="147"/>
      <c r="Q186" s="147"/>
    </row>
    <row r="187" spans="2:17" ht="36" x14ac:dyDescent="0.25">
      <c r="B187" s="334"/>
      <c r="C187" s="496"/>
      <c r="D187" s="607">
        <v>215.3</v>
      </c>
      <c r="E187" s="608">
        <f t="shared" ref="E187" si="17">+D187</f>
        <v>215.3</v>
      </c>
      <c r="F187" s="609">
        <v>1</v>
      </c>
      <c r="G187" s="505" t="s">
        <v>265</v>
      </c>
      <c r="H187" s="387" t="s">
        <v>5</v>
      </c>
      <c r="I187" s="291" t="s">
        <v>264</v>
      </c>
      <c r="J187" s="292" t="s">
        <v>6</v>
      </c>
      <c r="K187" s="293" t="s">
        <v>133</v>
      </c>
      <c r="L187" s="292" t="s">
        <v>142</v>
      </c>
      <c r="M187" s="283" t="s">
        <v>133</v>
      </c>
      <c r="N187" s="526" t="s">
        <v>347</v>
      </c>
      <c r="O187" s="147"/>
      <c r="P187" s="147"/>
      <c r="Q187" s="147"/>
    </row>
    <row r="188" spans="2:17" x14ac:dyDescent="0.25">
      <c r="B188" s="334"/>
      <c r="C188" s="496"/>
      <c r="D188" s="607"/>
      <c r="E188" s="608"/>
      <c r="F188" s="609"/>
      <c r="G188" s="506"/>
      <c r="H188" s="604" t="s">
        <v>7</v>
      </c>
      <c r="I188" s="575">
        <v>326445</v>
      </c>
      <c r="J188" s="295" t="s">
        <v>8</v>
      </c>
      <c r="K188" s="298" t="s">
        <v>133</v>
      </c>
      <c r="L188" s="295" t="s">
        <v>141</v>
      </c>
      <c r="M188" s="284" t="s">
        <v>133</v>
      </c>
      <c r="N188" s="527"/>
      <c r="O188" s="147"/>
      <c r="P188" s="147"/>
      <c r="Q188" s="147"/>
    </row>
    <row r="189" spans="2:17" ht="60" x14ac:dyDescent="0.25">
      <c r="B189" s="334"/>
      <c r="C189" s="496"/>
      <c r="D189" s="607"/>
      <c r="E189" s="608"/>
      <c r="F189" s="609"/>
      <c r="G189" s="506"/>
      <c r="H189" s="605"/>
      <c r="I189" s="576"/>
      <c r="J189" s="317" t="s">
        <v>9</v>
      </c>
      <c r="K189" s="320" t="s">
        <v>133</v>
      </c>
      <c r="L189" s="322" t="s">
        <v>10</v>
      </c>
      <c r="M189" s="357" t="s">
        <v>342</v>
      </c>
      <c r="N189" s="527"/>
      <c r="O189" s="147"/>
      <c r="P189" s="147"/>
      <c r="Q189" s="147"/>
    </row>
    <row r="190" spans="2:17" x14ac:dyDescent="0.25">
      <c r="B190" s="334"/>
      <c r="C190" s="496"/>
      <c r="D190" s="607"/>
      <c r="E190" s="608"/>
      <c r="F190" s="609"/>
      <c r="G190" s="506"/>
      <c r="H190" s="605"/>
      <c r="I190" s="576"/>
      <c r="J190" s="295" t="s">
        <v>11</v>
      </c>
      <c r="K190" s="298" t="s">
        <v>133</v>
      </c>
      <c r="L190" s="295" t="s">
        <v>140</v>
      </c>
      <c r="M190" s="281" t="s">
        <v>133</v>
      </c>
      <c r="N190" s="527"/>
      <c r="O190" s="147"/>
      <c r="P190" s="147"/>
      <c r="Q190" s="147"/>
    </row>
    <row r="191" spans="2:17" ht="15.75" thickBot="1" x14ac:dyDescent="0.3">
      <c r="B191" s="334"/>
      <c r="C191" s="496"/>
      <c r="D191" s="607"/>
      <c r="E191" s="608"/>
      <c r="F191" s="609"/>
      <c r="G191" s="506"/>
      <c r="H191" s="606"/>
      <c r="I191" s="577"/>
      <c r="J191" s="253" t="s">
        <v>12</v>
      </c>
      <c r="K191" s="254" t="s">
        <v>133</v>
      </c>
      <c r="L191" s="253"/>
      <c r="M191" s="282"/>
      <c r="N191" s="528"/>
      <c r="O191" s="147"/>
      <c r="P191" s="147"/>
      <c r="Q191" s="147"/>
    </row>
    <row r="192" spans="2:17" ht="36" x14ac:dyDescent="0.25">
      <c r="B192" s="334"/>
      <c r="C192" s="496"/>
      <c r="D192" s="607">
        <v>286.33999999999997</v>
      </c>
      <c r="E192" s="608">
        <f t="shared" ref="E192" si="18">+D192</f>
        <v>286.33999999999997</v>
      </c>
      <c r="F192" s="609">
        <v>1</v>
      </c>
      <c r="G192" s="505" t="s">
        <v>265</v>
      </c>
      <c r="H192" s="387" t="s">
        <v>5</v>
      </c>
      <c r="I192" s="291" t="s">
        <v>264</v>
      </c>
      <c r="J192" s="292" t="s">
        <v>6</v>
      </c>
      <c r="K192" s="293" t="s">
        <v>133</v>
      </c>
      <c r="L192" s="292" t="s">
        <v>142</v>
      </c>
      <c r="M192" s="283" t="s">
        <v>133</v>
      </c>
      <c r="N192" s="526" t="s">
        <v>294</v>
      </c>
      <c r="O192" s="147"/>
      <c r="P192" s="147"/>
      <c r="Q192" s="147"/>
    </row>
    <row r="193" spans="2:17" x14ac:dyDescent="0.25">
      <c r="B193" s="334"/>
      <c r="C193" s="496"/>
      <c r="D193" s="607"/>
      <c r="E193" s="608"/>
      <c r="F193" s="609"/>
      <c r="G193" s="506"/>
      <c r="H193" s="604" t="s">
        <v>7</v>
      </c>
      <c r="I193" s="575">
        <v>326445</v>
      </c>
      <c r="J193" s="295" t="s">
        <v>8</v>
      </c>
      <c r="K193" s="298" t="s">
        <v>133</v>
      </c>
      <c r="L193" s="295" t="s">
        <v>141</v>
      </c>
      <c r="M193" s="284" t="s">
        <v>133</v>
      </c>
      <c r="N193" s="527"/>
      <c r="O193" s="147"/>
      <c r="P193" s="147"/>
      <c r="Q193" s="147"/>
    </row>
    <row r="194" spans="2:17" ht="101.25" customHeight="1" thickBot="1" x14ac:dyDescent="0.3">
      <c r="B194" s="346" t="s">
        <v>189</v>
      </c>
      <c r="C194" s="338" t="s">
        <v>189</v>
      </c>
      <c r="D194" s="607"/>
      <c r="E194" s="608"/>
      <c r="F194" s="609"/>
      <c r="G194" s="506"/>
      <c r="H194" s="605"/>
      <c r="I194" s="576"/>
      <c r="J194" s="317" t="s">
        <v>9</v>
      </c>
      <c r="K194" s="320" t="s">
        <v>133</v>
      </c>
      <c r="L194" s="322" t="s">
        <v>10</v>
      </c>
      <c r="M194" s="357" t="s">
        <v>346</v>
      </c>
      <c r="N194" s="527"/>
      <c r="O194" s="147"/>
      <c r="P194" s="147"/>
      <c r="Q194" s="147"/>
    </row>
    <row r="195" spans="2:17" ht="15.75" hidden="1" thickBot="1" x14ac:dyDescent="0.3">
      <c r="B195" s="261"/>
      <c r="C195" s="261"/>
      <c r="D195" s="607"/>
      <c r="E195" s="608"/>
      <c r="F195" s="609"/>
      <c r="G195" s="506"/>
      <c r="H195" s="605"/>
      <c r="I195" s="576"/>
      <c r="J195" s="295" t="s">
        <v>11</v>
      </c>
      <c r="K195" s="298" t="s">
        <v>133</v>
      </c>
      <c r="L195" s="295" t="s">
        <v>140</v>
      </c>
      <c r="M195" s="281" t="s">
        <v>133</v>
      </c>
      <c r="N195" s="527"/>
      <c r="O195" s="147"/>
      <c r="P195" s="147"/>
      <c r="Q195" s="147"/>
    </row>
    <row r="196" spans="2:17" ht="15.75" hidden="1" thickBot="1" x14ac:dyDescent="0.3">
      <c r="B196" s="263"/>
      <c r="C196" s="263"/>
      <c r="D196" s="607"/>
      <c r="E196" s="608"/>
      <c r="F196" s="609"/>
      <c r="G196" s="506"/>
      <c r="H196" s="606"/>
      <c r="I196" s="577"/>
      <c r="J196" s="253" t="s">
        <v>12</v>
      </c>
      <c r="K196" s="254" t="s">
        <v>133</v>
      </c>
      <c r="L196" s="253"/>
      <c r="M196" s="282"/>
      <c r="N196" s="528"/>
      <c r="O196" s="147"/>
      <c r="P196" s="147"/>
      <c r="Q196" s="147"/>
    </row>
    <row r="197" spans="2:17" ht="36" x14ac:dyDescent="0.25">
      <c r="B197" s="262"/>
      <c r="C197" s="616" t="s">
        <v>188</v>
      </c>
      <c r="D197" s="607">
        <v>599</v>
      </c>
      <c r="E197" s="608">
        <f t="shared" ref="E197" si="19">+D197</f>
        <v>599</v>
      </c>
      <c r="F197" s="609">
        <v>1</v>
      </c>
      <c r="G197" s="627" t="s">
        <v>187</v>
      </c>
      <c r="H197" s="387" t="s">
        <v>5</v>
      </c>
      <c r="I197" s="291" t="s">
        <v>190</v>
      </c>
      <c r="J197" s="292" t="s">
        <v>6</v>
      </c>
      <c r="K197" s="293" t="s">
        <v>133</v>
      </c>
      <c r="L197" s="292" t="s">
        <v>142</v>
      </c>
      <c r="M197" s="283" t="s">
        <v>133</v>
      </c>
      <c r="N197" s="526" t="s">
        <v>389</v>
      </c>
      <c r="O197" s="147"/>
      <c r="P197" s="147"/>
      <c r="Q197" s="147"/>
    </row>
    <row r="198" spans="2:17" ht="202.5" customHeight="1" x14ac:dyDescent="0.25">
      <c r="B198" s="261"/>
      <c r="C198" s="617"/>
      <c r="D198" s="607"/>
      <c r="E198" s="608"/>
      <c r="F198" s="609"/>
      <c r="G198" s="627"/>
      <c r="H198" s="604" t="s">
        <v>7</v>
      </c>
      <c r="I198" s="575">
        <v>9929290</v>
      </c>
      <c r="J198" s="295" t="s">
        <v>8</v>
      </c>
      <c r="K198" s="298" t="s">
        <v>133</v>
      </c>
      <c r="L198" s="295" t="s">
        <v>141</v>
      </c>
      <c r="M198" s="284" t="s">
        <v>133</v>
      </c>
      <c r="N198" s="527"/>
      <c r="O198" s="147"/>
      <c r="P198" s="147"/>
      <c r="Q198" s="147"/>
    </row>
    <row r="199" spans="2:17" ht="156.75" customHeight="1" x14ac:dyDescent="0.25">
      <c r="B199" s="338" t="s">
        <v>188</v>
      </c>
      <c r="C199" s="617"/>
      <c r="D199" s="607"/>
      <c r="E199" s="608"/>
      <c r="F199" s="609"/>
      <c r="G199" s="627"/>
      <c r="H199" s="605"/>
      <c r="I199" s="576"/>
      <c r="J199" s="317" t="s">
        <v>9</v>
      </c>
      <c r="K199" s="320" t="s">
        <v>133</v>
      </c>
      <c r="L199" s="322" t="s">
        <v>10</v>
      </c>
      <c r="M199" s="357" t="s">
        <v>293</v>
      </c>
      <c r="N199" s="527"/>
      <c r="O199" s="147"/>
      <c r="P199" s="147"/>
      <c r="Q199" s="147"/>
    </row>
    <row r="200" spans="2:17" x14ac:dyDescent="0.25">
      <c r="B200" s="261"/>
      <c r="C200" s="617"/>
      <c r="D200" s="607"/>
      <c r="E200" s="608"/>
      <c r="F200" s="609"/>
      <c r="G200" s="627"/>
      <c r="H200" s="605"/>
      <c r="I200" s="576"/>
      <c r="J200" s="295" t="s">
        <v>11</v>
      </c>
      <c r="K200" s="298" t="s">
        <v>133</v>
      </c>
      <c r="L200" s="295" t="s">
        <v>140</v>
      </c>
      <c r="M200" s="281" t="s">
        <v>133</v>
      </c>
      <c r="N200" s="527"/>
      <c r="O200" s="147"/>
      <c r="P200" s="147"/>
      <c r="Q200" s="147"/>
    </row>
    <row r="201" spans="2:17" ht="15.75" thickBot="1" x14ac:dyDescent="0.3">
      <c r="B201" s="263"/>
      <c r="C201" s="618"/>
      <c r="D201" s="607"/>
      <c r="E201" s="608"/>
      <c r="F201" s="609"/>
      <c r="G201" s="627"/>
      <c r="H201" s="606"/>
      <c r="I201" s="577"/>
      <c r="J201" s="253" t="s">
        <v>12</v>
      </c>
      <c r="K201" s="254" t="s">
        <v>133</v>
      </c>
      <c r="L201" s="253"/>
      <c r="M201" s="282"/>
      <c r="N201" s="528"/>
      <c r="O201" s="147"/>
      <c r="P201" s="147"/>
      <c r="Q201" s="147"/>
    </row>
    <row r="202" spans="2:17" ht="24" x14ac:dyDescent="0.25">
      <c r="B202" s="261"/>
      <c r="C202" s="516" t="s">
        <v>188</v>
      </c>
      <c r="D202" s="619">
        <v>545.5</v>
      </c>
      <c r="E202" s="503">
        <f t="shared" ref="E202" si="20">+D202</f>
        <v>545.5</v>
      </c>
      <c r="F202" s="514">
        <v>1</v>
      </c>
      <c r="G202" s="506" t="s">
        <v>325</v>
      </c>
      <c r="H202" s="297" t="s">
        <v>5</v>
      </c>
      <c r="I202" s="388" t="s">
        <v>326</v>
      </c>
      <c r="J202" s="292" t="s">
        <v>6</v>
      </c>
      <c r="K202" s="293" t="s">
        <v>133</v>
      </c>
      <c r="L202" s="292" t="s">
        <v>142</v>
      </c>
      <c r="M202" s="283" t="s">
        <v>133</v>
      </c>
      <c r="N202" s="526" t="s">
        <v>327</v>
      </c>
      <c r="O202" s="147"/>
      <c r="P202" s="147"/>
      <c r="Q202" s="147"/>
    </row>
    <row r="203" spans="2:17" x14ac:dyDescent="0.25">
      <c r="B203" s="261"/>
      <c r="C203" s="517"/>
      <c r="D203" s="619"/>
      <c r="E203" s="503"/>
      <c r="F203" s="514"/>
      <c r="G203" s="506"/>
      <c r="H203" s="389" t="s">
        <v>7</v>
      </c>
      <c r="I203" s="621">
        <v>5750814</v>
      </c>
      <c r="J203" s="295" t="s">
        <v>8</v>
      </c>
      <c r="K203" s="298" t="s">
        <v>133</v>
      </c>
      <c r="L203" s="295" t="s">
        <v>141</v>
      </c>
      <c r="M203" s="285" t="s">
        <v>133</v>
      </c>
      <c r="N203" s="527"/>
      <c r="O203" s="147"/>
      <c r="P203" s="147"/>
      <c r="Q203" s="147"/>
    </row>
    <row r="204" spans="2:17" ht="96.75" customHeight="1" x14ac:dyDescent="0.25">
      <c r="B204" s="346" t="s">
        <v>188</v>
      </c>
      <c r="C204" s="517"/>
      <c r="D204" s="619"/>
      <c r="E204" s="503"/>
      <c r="F204" s="514"/>
      <c r="G204" s="506"/>
      <c r="H204" s="390"/>
      <c r="I204" s="622"/>
      <c r="J204" s="391" t="s">
        <v>9</v>
      </c>
      <c r="K204" s="392" t="s">
        <v>133</v>
      </c>
      <c r="L204" s="393" t="s">
        <v>10</v>
      </c>
      <c r="M204" s="357" t="s">
        <v>324</v>
      </c>
      <c r="N204" s="527"/>
      <c r="O204" s="147"/>
      <c r="P204" s="147"/>
      <c r="Q204" s="147"/>
    </row>
    <row r="205" spans="2:17" x14ac:dyDescent="0.25">
      <c r="B205" s="261"/>
      <c r="C205" s="517"/>
      <c r="D205" s="619"/>
      <c r="E205" s="503"/>
      <c r="F205" s="514"/>
      <c r="G205" s="506"/>
      <c r="H205" s="390"/>
      <c r="I205" s="622"/>
      <c r="J205" s="295" t="s">
        <v>11</v>
      </c>
      <c r="K205" s="298" t="s">
        <v>133</v>
      </c>
      <c r="L205" s="295" t="s">
        <v>140</v>
      </c>
      <c r="M205" s="275" t="s">
        <v>133</v>
      </c>
      <c r="N205" s="527"/>
      <c r="O205" s="147"/>
      <c r="P205" s="147"/>
      <c r="Q205" s="147"/>
    </row>
    <row r="206" spans="2:17" ht="15.75" thickBot="1" x14ac:dyDescent="0.3">
      <c r="B206" s="263"/>
      <c r="C206" s="518"/>
      <c r="D206" s="620"/>
      <c r="E206" s="504"/>
      <c r="F206" s="515"/>
      <c r="G206" s="394"/>
      <c r="H206" s="395"/>
      <c r="I206" s="623"/>
      <c r="J206" s="253" t="s">
        <v>12</v>
      </c>
      <c r="K206" s="254" t="s">
        <v>133</v>
      </c>
      <c r="L206" s="253"/>
      <c r="M206" s="255"/>
      <c r="N206" s="528"/>
      <c r="O206" s="147"/>
      <c r="P206" s="147"/>
      <c r="Q206" s="147"/>
    </row>
    <row r="207" spans="2:17" ht="24.75" thickBot="1" x14ac:dyDescent="0.3">
      <c r="B207" s="262"/>
      <c r="C207" s="262"/>
      <c r="D207" s="619">
        <v>237.6</v>
      </c>
      <c r="E207" s="503">
        <f t="shared" ref="E207" si="21">+D207</f>
        <v>237.6</v>
      </c>
      <c r="F207" s="514">
        <v>1</v>
      </c>
      <c r="G207" s="506" t="s">
        <v>325</v>
      </c>
      <c r="H207" s="297" t="s">
        <v>5</v>
      </c>
      <c r="I207" s="388" t="s">
        <v>326</v>
      </c>
      <c r="J207" s="292" t="s">
        <v>6</v>
      </c>
      <c r="K207" s="293" t="s">
        <v>133</v>
      </c>
      <c r="L207" s="292" t="s">
        <v>142</v>
      </c>
      <c r="M207" s="283" t="s">
        <v>133</v>
      </c>
      <c r="N207" s="333"/>
      <c r="O207" s="147"/>
      <c r="P207" s="147"/>
      <c r="Q207" s="147"/>
    </row>
    <row r="208" spans="2:17" x14ac:dyDescent="0.25">
      <c r="B208" s="261"/>
      <c r="C208" s="261"/>
      <c r="D208" s="619"/>
      <c r="E208" s="503"/>
      <c r="F208" s="514"/>
      <c r="G208" s="506"/>
      <c r="H208" s="389" t="s">
        <v>7</v>
      </c>
      <c r="I208" s="621">
        <v>5750814</v>
      </c>
      <c r="J208" s="295" t="s">
        <v>8</v>
      </c>
      <c r="K208" s="298" t="s">
        <v>133</v>
      </c>
      <c r="L208" s="295" t="s">
        <v>141</v>
      </c>
      <c r="M208" s="285" t="s">
        <v>133</v>
      </c>
      <c r="N208" s="396"/>
      <c r="O208" s="147"/>
      <c r="P208" s="147"/>
      <c r="Q208" s="147"/>
    </row>
    <row r="209" spans="2:17" ht="100.5" customHeight="1" x14ac:dyDescent="0.25">
      <c r="B209" s="346" t="s">
        <v>188</v>
      </c>
      <c r="C209" s="346" t="s">
        <v>188</v>
      </c>
      <c r="D209" s="619"/>
      <c r="E209" s="503"/>
      <c r="F209" s="514"/>
      <c r="G209" s="506"/>
      <c r="H209" s="390"/>
      <c r="I209" s="622"/>
      <c r="J209" s="391" t="s">
        <v>9</v>
      </c>
      <c r="K209" s="392" t="s">
        <v>133</v>
      </c>
      <c r="L209" s="393" t="s">
        <v>10</v>
      </c>
      <c r="M209" s="357" t="s">
        <v>328</v>
      </c>
      <c r="N209" s="147"/>
      <c r="O209" s="147"/>
      <c r="P209" s="147"/>
      <c r="Q209" s="147"/>
    </row>
    <row r="210" spans="2:17" x14ac:dyDescent="0.25">
      <c r="B210" s="261"/>
      <c r="C210" s="261"/>
      <c r="D210" s="619"/>
      <c r="E210" s="503"/>
      <c r="F210" s="514"/>
      <c r="G210" s="506"/>
      <c r="H210" s="390"/>
      <c r="I210" s="622"/>
      <c r="J210" s="295" t="s">
        <v>11</v>
      </c>
      <c r="K210" s="298" t="s">
        <v>133</v>
      </c>
      <c r="L210" s="295" t="s">
        <v>140</v>
      </c>
      <c r="M210" s="275" t="s">
        <v>133</v>
      </c>
      <c r="N210" s="147"/>
      <c r="O210" s="147"/>
      <c r="P210" s="147"/>
      <c r="Q210" s="147"/>
    </row>
    <row r="211" spans="2:17" ht="15.75" thickBot="1" x14ac:dyDescent="0.3">
      <c r="B211" s="263"/>
      <c r="C211" s="263"/>
      <c r="D211" s="620"/>
      <c r="E211" s="504"/>
      <c r="F211" s="515"/>
      <c r="G211" s="394"/>
      <c r="H211" s="395"/>
      <c r="I211" s="623"/>
      <c r="J211" s="253" t="s">
        <v>12</v>
      </c>
      <c r="K211" s="254" t="s">
        <v>133</v>
      </c>
      <c r="L211" s="253"/>
      <c r="M211" s="255"/>
      <c r="N211" s="147"/>
      <c r="O211" s="147"/>
      <c r="P211" s="147"/>
      <c r="Q211" s="147"/>
    </row>
    <row r="212" spans="2:17" ht="15.75" thickBot="1" x14ac:dyDescent="0.3">
      <c r="D212" s="331">
        <f>SUM(D12:D211)</f>
        <v>295119.20999999996</v>
      </c>
      <c r="E212" s="397"/>
      <c r="F212" s="330"/>
      <c r="G212" s="394"/>
      <c r="H212" s="332"/>
      <c r="I212" s="371"/>
      <c r="J212" s="253" t="s">
        <v>12</v>
      </c>
      <c r="K212" s="254" t="s">
        <v>133</v>
      </c>
      <c r="L212" s="253"/>
      <c r="M212" s="255"/>
      <c r="N212" s="147"/>
      <c r="O212" s="147"/>
      <c r="P212" s="147"/>
      <c r="Q212" s="147"/>
    </row>
    <row r="213" spans="2:17" ht="21.75" thickBot="1" x14ac:dyDescent="0.3">
      <c r="D213" s="265"/>
      <c r="E213" s="233"/>
      <c r="F213" s="147"/>
      <c r="G213" s="147"/>
      <c r="H213" s="244"/>
      <c r="I213" s="267"/>
      <c r="J213" s="147"/>
      <c r="K213" s="147"/>
      <c r="L213" s="147"/>
      <c r="M213" s="245"/>
    </row>
  </sheetData>
  <mergeCells count="353">
    <mergeCell ref="F207:F211"/>
    <mergeCell ref="F57:F61"/>
    <mergeCell ref="G57:G61"/>
    <mergeCell ref="N57:N61"/>
    <mergeCell ref="H59:H61"/>
    <mergeCell ref="I59:I61"/>
    <mergeCell ref="B52:B56"/>
    <mergeCell ref="C52:C56"/>
    <mergeCell ref="D52:D56"/>
    <mergeCell ref="E52:E56"/>
    <mergeCell ref="F52:F56"/>
    <mergeCell ref="G52:G56"/>
    <mergeCell ref="N52:N56"/>
    <mergeCell ref="H54:H56"/>
    <mergeCell ref="I54:I56"/>
    <mergeCell ref="E112:E116"/>
    <mergeCell ref="F112:F116"/>
    <mergeCell ref="G112:G116"/>
    <mergeCell ref="H113:H116"/>
    <mergeCell ref="I113:I116"/>
    <mergeCell ref="N192:N196"/>
    <mergeCell ref="H198:H201"/>
    <mergeCell ref="I198:I201"/>
    <mergeCell ref="F117:F121"/>
    <mergeCell ref="E117:E121"/>
    <mergeCell ref="E177:E181"/>
    <mergeCell ref="F177:F181"/>
    <mergeCell ref="G177:G181"/>
    <mergeCell ref="N172:N176"/>
    <mergeCell ref="H178:H181"/>
    <mergeCell ref="I178:I181"/>
    <mergeCell ref="G87:G91"/>
    <mergeCell ref="H88:H91"/>
    <mergeCell ref="I88:I91"/>
    <mergeCell ref="M87:M91"/>
    <mergeCell ref="C202:C206"/>
    <mergeCell ref="C112:C116"/>
    <mergeCell ref="F197:F201"/>
    <mergeCell ref="G197:G201"/>
    <mergeCell ref="C177:C181"/>
    <mergeCell ref="G172:G176"/>
    <mergeCell ref="C142:C146"/>
    <mergeCell ref="D157:D161"/>
    <mergeCell ref="C147:C151"/>
    <mergeCell ref="C152:C156"/>
    <mergeCell ref="D152:D156"/>
    <mergeCell ref="D142:D146"/>
    <mergeCell ref="H118:H121"/>
    <mergeCell ref="F137:F141"/>
    <mergeCell ref="G137:G141"/>
    <mergeCell ref="E132:E136"/>
    <mergeCell ref="C132:C136"/>
    <mergeCell ref="F127:F131"/>
    <mergeCell ref="D132:D136"/>
    <mergeCell ref="D112:D116"/>
    <mergeCell ref="G207:G210"/>
    <mergeCell ref="D197:D201"/>
    <mergeCell ref="E197:E201"/>
    <mergeCell ref="C184:C193"/>
    <mergeCell ref="D187:D191"/>
    <mergeCell ref="E187:E191"/>
    <mergeCell ref="F187:F191"/>
    <mergeCell ref="G187:G191"/>
    <mergeCell ref="N182:N186"/>
    <mergeCell ref="D182:D186"/>
    <mergeCell ref="E182:E186"/>
    <mergeCell ref="F182:F186"/>
    <mergeCell ref="G182:G186"/>
    <mergeCell ref="C197:C201"/>
    <mergeCell ref="D202:D206"/>
    <mergeCell ref="E202:E206"/>
    <mergeCell ref="F202:F206"/>
    <mergeCell ref="G202:G205"/>
    <mergeCell ref="N197:N201"/>
    <mergeCell ref="I203:I206"/>
    <mergeCell ref="N202:N206"/>
    <mergeCell ref="I208:I211"/>
    <mergeCell ref="D207:D211"/>
    <mergeCell ref="E207:E211"/>
    <mergeCell ref="N177:N181"/>
    <mergeCell ref="H183:H186"/>
    <mergeCell ref="I183:I186"/>
    <mergeCell ref="H188:H191"/>
    <mergeCell ref="I188:I191"/>
    <mergeCell ref="D192:D196"/>
    <mergeCell ref="E192:E196"/>
    <mergeCell ref="F192:F196"/>
    <mergeCell ref="G192:G196"/>
    <mergeCell ref="N187:N191"/>
    <mergeCell ref="H193:H196"/>
    <mergeCell ref="I193:I196"/>
    <mergeCell ref="D177:D181"/>
    <mergeCell ref="N167:N171"/>
    <mergeCell ref="H173:H176"/>
    <mergeCell ref="I173:I176"/>
    <mergeCell ref="C162:C166"/>
    <mergeCell ref="C167:C171"/>
    <mergeCell ref="D162:D166"/>
    <mergeCell ref="E162:E166"/>
    <mergeCell ref="F162:F166"/>
    <mergeCell ref="G162:G166"/>
    <mergeCell ref="C172:C176"/>
    <mergeCell ref="N162:N166"/>
    <mergeCell ref="I168:I171"/>
    <mergeCell ref="N157:N161"/>
    <mergeCell ref="H163:H166"/>
    <mergeCell ref="I163:I166"/>
    <mergeCell ref="E167:E171"/>
    <mergeCell ref="F167:F171"/>
    <mergeCell ref="N137:N141"/>
    <mergeCell ref="F152:F156"/>
    <mergeCell ref="G152:G156"/>
    <mergeCell ref="N147:N151"/>
    <mergeCell ref="I153:I156"/>
    <mergeCell ref="E157:E161"/>
    <mergeCell ref="F157:F161"/>
    <mergeCell ref="N142:N146"/>
    <mergeCell ref="I148:I151"/>
    <mergeCell ref="G157:G161"/>
    <mergeCell ref="N152:N156"/>
    <mergeCell ref="H158:H161"/>
    <mergeCell ref="I158:I161"/>
    <mergeCell ref="H143:H146"/>
    <mergeCell ref="H153:H156"/>
    <mergeCell ref="E142:E146"/>
    <mergeCell ref="F142:F146"/>
    <mergeCell ref="G142:G146"/>
    <mergeCell ref="E137:E141"/>
    <mergeCell ref="N77:N81"/>
    <mergeCell ref="I79:I81"/>
    <mergeCell ref="G82:G86"/>
    <mergeCell ref="N82:N86"/>
    <mergeCell ref="H84:H86"/>
    <mergeCell ref="I84:I86"/>
    <mergeCell ref="H79:H81"/>
    <mergeCell ref="N122:N126"/>
    <mergeCell ref="G132:G136"/>
    <mergeCell ref="N127:N131"/>
    <mergeCell ref="H133:H136"/>
    <mergeCell ref="H128:H131"/>
    <mergeCell ref="N102:N106"/>
    <mergeCell ref="I103:I106"/>
    <mergeCell ref="N107:N111"/>
    <mergeCell ref="I108:I111"/>
    <mergeCell ref="G117:G121"/>
    <mergeCell ref="N112:N116"/>
    <mergeCell ref="I118:I121"/>
    <mergeCell ref="G102:G106"/>
    <mergeCell ref="G92:G96"/>
    <mergeCell ref="N92:N96"/>
    <mergeCell ref="H93:H96"/>
    <mergeCell ref="I93:I96"/>
    <mergeCell ref="N47:N51"/>
    <mergeCell ref="I49:I51"/>
    <mergeCell ref="G62:G66"/>
    <mergeCell ref="N62:N66"/>
    <mergeCell ref="I64:I66"/>
    <mergeCell ref="N67:N71"/>
    <mergeCell ref="H69:H71"/>
    <mergeCell ref="I69:I71"/>
    <mergeCell ref="G72:G76"/>
    <mergeCell ref="N72:N76"/>
    <mergeCell ref="H74:H76"/>
    <mergeCell ref="G47:G51"/>
    <mergeCell ref="H49:H51"/>
    <mergeCell ref="D82:D86"/>
    <mergeCell ref="N12:N16"/>
    <mergeCell ref="I14:I16"/>
    <mergeCell ref="G17:G21"/>
    <mergeCell ref="N17:N21"/>
    <mergeCell ref="I19:I21"/>
    <mergeCell ref="G22:G26"/>
    <mergeCell ref="N22:N26"/>
    <mergeCell ref="I23:I26"/>
    <mergeCell ref="G27:G31"/>
    <mergeCell ref="N27:N31"/>
    <mergeCell ref="I28:I31"/>
    <mergeCell ref="G12:G16"/>
    <mergeCell ref="N32:N36"/>
    <mergeCell ref="I33:I36"/>
    <mergeCell ref="G37:G41"/>
    <mergeCell ref="N37:N41"/>
    <mergeCell ref="I38:I41"/>
    <mergeCell ref="H33:H36"/>
    <mergeCell ref="H38:H41"/>
    <mergeCell ref="G42:G46"/>
    <mergeCell ref="N42:N46"/>
    <mergeCell ref="I43:I46"/>
    <mergeCell ref="D47:D51"/>
    <mergeCell ref="F62:F66"/>
    <mergeCell ref="F77:F81"/>
    <mergeCell ref="C67:C71"/>
    <mergeCell ref="D67:D71"/>
    <mergeCell ref="E67:E71"/>
    <mergeCell ref="D72:D76"/>
    <mergeCell ref="E72:E76"/>
    <mergeCell ref="C72:C76"/>
    <mergeCell ref="D77:D81"/>
    <mergeCell ref="B42:B46"/>
    <mergeCell ref="C42:C46"/>
    <mergeCell ref="D42:D46"/>
    <mergeCell ref="E42:E46"/>
    <mergeCell ref="B57:B61"/>
    <mergeCell ref="C57:C61"/>
    <mergeCell ref="D57:D61"/>
    <mergeCell ref="B47:B51"/>
    <mergeCell ref="C47:C51"/>
    <mergeCell ref="E47:E51"/>
    <mergeCell ref="E57:E61"/>
    <mergeCell ref="C97:C101"/>
    <mergeCell ref="D97:D101"/>
    <mergeCell ref="E97:E101"/>
    <mergeCell ref="B92:B96"/>
    <mergeCell ref="C92:C96"/>
    <mergeCell ref="D92:D96"/>
    <mergeCell ref="E92:E96"/>
    <mergeCell ref="F37:F41"/>
    <mergeCell ref="C62:C66"/>
    <mergeCell ref="D62:D66"/>
    <mergeCell ref="F92:F96"/>
    <mergeCell ref="C82:C86"/>
    <mergeCell ref="B87:B91"/>
    <mergeCell ref="C87:C91"/>
    <mergeCell ref="D87:D91"/>
    <mergeCell ref="E87:E91"/>
    <mergeCell ref="E62:E66"/>
    <mergeCell ref="B77:B81"/>
    <mergeCell ref="E77:E81"/>
    <mergeCell ref="B72:B76"/>
    <mergeCell ref="B67:B71"/>
    <mergeCell ref="B37:B41"/>
    <mergeCell ref="D37:D41"/>
    <mergeCell ref="E37:E41"/>
    <mergeCell ref="H28:H31"/>
    <mergeCell ref="B27:B31"/>
    <mergeCell ref="C27:C31"/>
    <mergeCell ref="D27:D31"/>
    <mergeCell ref="E27:E31"/>
    <mergeCell ref="F27:F31"/>
    <mergeCell ref="B32:B36"/>
    <mergeCell ref="F32:F36"/>
    <mergeCell ref="C37:C41"/>
    <mergeCell ref="C32:C36"/>
    <mergeCell ref="G32:G36"/>
    <mergeCell ref="D32:D36"/>
    <mergeCell ref="E32:E36"/>
    <mergeCell ref="D22:D26"/>
    <mergeCell ref="E22:E26"/>
    <mergeCell ref="F22:F26"/>
    <mergeCell ref="C22:C26"/>
    <mergeCell ref="B22:B26"/>
    <mergeCell ref="H23:H26"/>
    <mergeCell ref="D17:D21"/>
    <mergeCell ref="E17:E21"/>
    <mergeCell ref="B17:B21"/>
    <mergeCell ref="C17:C21"/>
    <mergeCell ref="F17:F21"/>
    <mergeCell ref="B12:B16"/>
    <mergeCell ref="C12:C16"/>
    <mergeCell ref="H19:H21"/>
    <mergeCell ref="H14:H16"/>
    <mergeCell ref="B1:L1"/>
    <mergeCell ref="B2:L2"/>
    <mergeCell ref="B3:G3"/>
    <mergeCell ref="H3:L3"/>
    <mergeCell ref="B4:L4"/>
    <mergeCell ref="B5:L5"/>
    <mergeCell ref="B6:L6"/>
    <mergeCell ref="B7:L7"/>
    <mergeCell ref="D12:D16"/>
    <mergeCell ref="E12:E16"/>
    <mergeCell ref="H11:I11"/>
    <mergeCell ref="F12:F16"/>
    <mergeCell ref="L11:M11"/>
    <mergeCell ref="J11:K11"/>
    <mergeCell ref="M1:M10"/>
    <mergeCell ref="B8:L8"/>
    <mergeCell ref="B10:L10"/>
    <mergeCell ref="F42:F46"/>
    <mergeCell ref="H43:H46"/>
    <mergeCell ref="E147:E151"/>
    <mergeCell ref="F147:F151"/>
    <mergeCell ref="D137:D141"/>
    <mergeCell ref="B107:B111"/>
    <mergeCell ref="H64:H66"/>
    <mergeCell ref="F72:F76"/>
    <mergeCell ref="F67:F71"/>
    <mergeCell ref="G67:G71"/>
    <mergeCell ref="G77:G81"/>
    <mergeCell ref="C107:C111"/>
    <mergeCell ref="D107:D111"/>
    <mergeCell ref="B117:B121"/>
    <mergeCell ref="E122:E126"/>
    <mergeCell ref="F122:F126"/>
    <mergeCell ref="H123:H126"/>
    <mergeCell ref="C77:C81"/>
    <mergeCell ref="F47:F51"/>
    <mergeCell ref="B62:B66"/>
    <mergeCell ref="B132:B136"/>
    <mergeCell ref="B137:B141"/>
    <mergeCell ref="C137:C141"/>
    <mergeCell ref="B97:B101"/>
    <mergeCell ref="N132:N136"/>
    <mergeCell ref="H138:H141"/>
    <mergeCell ref="E82:E86"/>
    <mergeCell ref="F82:F86"/>
    <mergeCell ref="G122:G126"/>
    <mergeCell ref="N117:N121"/>
    <mergeCell ref="I123:I126"/>
    <mergeCell ref="H108:H111"/>
    <mergeCell ref="H103:H106"/>
    <mergeCell ref="F132:F136"/>
    <mergeCell ref="G127:G131"/>
    <mergeCell ref="F97:F101"/>
    <mergeCell ref="G97:G101"/>
    <mergeCell ref="N97:N101"/>
    <mergeCell ref="H98:H101"/>
    <mergeCell ref="I98:I101"/>
    <mergeCell ref="E102:E106"/>
    <mergeCell ref="F102:F106"/>
    <mergeCell ref="E127:E131"/>
    <mergeCell ref="E107:E111"/>
    <mergeCell ref="F107:F111"/>
    <mergeCell ref="N87:N91"/>
    <mergeCell ref="G107:G111"/>
    <mergeCell ref="F87:F91"/>
    <mergeCell ref="B102:B106"/>
    <mergeCell ref="C102:C106"/>
    <mergeCell ref="D102:D106"/>
    <mergeCell ref="B122:B126"/>
    <mergeCell ref="C122:C126"/>
    <mergeCell ref="D127:D131"/>
    <mergeCell ref="C117:C121"/>
    <mergeCell ref="D122:D126"/>
    <mergeCell ref="B127:B131"/>
    <mergeCell ref="C127:C131"/>
    <mergeCell ref="B112:B116"/>
    <mergeCell ref="D117:D121"/>
    <mergeCell ref="B153:B157"/>
    <mergeCell ref="B146:B150"/>
    <mergeCell ref="B162:B166"/>
    <mergeCell ref="B170:B174"/>
    <mergeCell ref="D147:D151"/>
    <mergeCell ref="D167:D171"/>
    <mergeCell ref="E152:E156"/>
    <mergeCell ref="G147:G151"/>
    <mergeCell ref="H148:H151"/>
    <mergeCell ref="G167:G171"/>
    <mergeCell ref="H168:H171"/>
    <mergeCell ref="C157:C161"/>
    <mergeCell ref="D172:D176"/>
    <mergeCell ref="E172:E176"/>
    <mergeCell ref="F172:F176"/>
  </mergeCells>
  <printOptions horizontalCentered="1"/>
  <pageMargins left="0.23622047244094491" right="0.23622047244094491" top="0.79" bottom="0.70866141732283472" header="0.31496062992125984" footer="0.31496062992125984"/>
  <pageSetup scale="35" fitToWidth="0" orientation="landscape" r:id="rId1"/>
  <rowBreaks count="6" manualBreakCount="6">
    <brk id="33" max="16" man="1"/>
    <brk id="58" max="16" man="1"/>
    <brk id="86" max="16383" man="1"/>
    <brk id="106" max="16383" man="1"/>
    <brk id="131" max="16383" man="1"/>
    <brk id="161" max="16383" man="1"/>
  </rowBreaks>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K25"/>
  <sheetViews>
    <sheetView view="pageBreakPreview" zoomScale="90" zoomScaleNormal="100" zoomScaleSheetLayoutView="90" workbookViewId="0">
      <selection activeCell="A8" sqref="A8:E8"/>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55"/>
      <c r="B1" s="156"/>
      <c r="C1" s="156"/>
      <c r="D1" s="156"/>
      <c r="E1" s="157"/>
    </row>
    <row r="2" spans="1:5" ht="18.75" x14ac:dyDescent="0.25">
      <c r="A2" s="449" t="s">
        <v>63</v>
      </c>
      <c r="B2" s="450"/>
      <c r="C2" s="450"/>
      <c r="D2" s="450"/>
      <c r="E2" s="451"/>
    </row>
    <row r="3" spans="1:5" ht="18.75" x14ac:dyDescent="0.25">
      <c r="A3" s="449" t="str">
        <f>+'Numeral 2'!A3:E3</f>
        <v>Dirección Administrativa</v>
      </c>
      <c r="B3" s="450"/>
      <c r="C3" s="450"/>
      <c r="D3" s="450"/>
      <c r="E3" s="451"/>
    </row>
    <row r="4" spans="1:5" ht="15.75" customHeight="1" x14ac:dyDescent="0.25">
      <c r="A4" s="452" t="s">
        <v>64</v>
      </c>
      <c r="B4" s="443"/>
      <c r="C4" s="453" t="s">
        <v>135</v>
      </c>
      <c r="D4" s="454"/>
      <c r="E4" s="455"/>
    </row>
    <row r="5" spans="1:5" ht="15.75" customHeight="1" x14ac:dyDescent="0.25">
      <c r="A5" s="452" t="s">
        <v>137</v>
      </c>
      <c r="B5" s="442"/>
      <c r="C5" s="442"/>
      <c r="D5" s="442"/>
      <c r="E5" s="456"/>
    </row>
    <row r="6" spans="1:5" ht="15.75" x14ac:dyDescent="0.25">
      <c r="A6" s="446" t="str">
        <f>+'Numeral 2'!A6:E6</f>
        <v>Encargado de Dirección: Licda. Lubia Carolina Bran Toledo</v>
      </c>
      <c r="B6" s="447"/>
      <c r="C6" s="447"/>
      <c r="D6" s="447"/>
      <c r="E6" s="448"/>
    </row>
    <row r="7" spans="1:5" ht="15.75" x14ac:dyDescent="0.25">
      <c r="A7" s="459" t="str">
        <f>+'Numeral 2'!A7:E7</f>
        <v>Responsable de Actualización de la información: Brenda Lily Valdez Padilla</v>
      </c>
      <c r="B7" s="460"/>
      <c r="C7" s="460"/>
      <c r="D7" s="460"/>
      <c r="E7" s="461"/>
    </row>
    <row r="8" spans="1:5" ht="15.75" x14ac:dyDescent="0.25">
      <c r="A8" s="459" t="str">
        <f>+'Numeral 2'!A8:E8</f>
        <v>Mes de Actualización: Noviembre 2022</v>
      </c>
      <c r="B8" s="460"/>
      <c r="C8" s="460"/>
      <c r="D8" s="460"/>
      <c r="E8" s="461"/>
    </row>
    <row r="9" spans="1:5" ht="15.75" x14ac:dyDescent="0.25">
      <c r="A9" s="446" t="s">
        <v>108</v>
      </c>
      <c r="B9" s="447"/>
      <c r="C9" s="447"/>
      <c r="D9" s="447"/>
      <c r="E9" s="448"/>
    </row>
    <row r="10" spans="1:5" ht="21" customHeight="1" x14ac:dyDescent="0.35">
      <c r="A10" s="639" t="s">
        <v>58</v>
      </c>
      <c r="B10" s="640"/>
      <c r="C10" s="640"/>
      <c r="D10" s="640"/>
      <c r="E10" s="641"/>
    </row>
    <row r="11" spans="1:5" ht="44.25" customHeight="1" x14ac:dyDescent="0.25">
      <c r="A11" s="158" t="s">
        <v>107</v>
      </c>
      <c r="B11" s="89" t="s">
        <v>14</v>
      </c>
      <c r="C11" s="89" t="s">
        <v>43</v>
      </c>
      <c r="D11" s="89" t="s">
        <v>15</v>
      </c>
      <c r="E11" s="159" t="s">
        <v>16</v>
      </c>
    </row>
    <row r="12" spans="1:5" ht="21" customHeight="1" x14ac:dyDescent="0.25">
      <c r="A12" s="160"/>
      <c r="B12" s="10"/>
      <c r="C12" s="10"/>
      <c r="D12" s="10"/>
      <c r="E12" s="161"/>
    </row>
    <row r="13" spans="1:5" ht="18.75" customHeight="1" x14ac:dyDescent="0.25">
      <c r="A13" s="14"/>
      <c r="B13" s="15"/>
      <c r="C13" s="15"/>
      <c r="D13" s="15"/>
      <c r="E13" s="16"/>
    </row>
    <row r="14" spans="1:5" ht="26.25" customHeight="1" x14ac:dyDescent="0.25">
      <c r="A14" s="14"/>
      <c r="B14" s="636" t="s">
        <v>127</v>
      </c>
      <c r="C14" s="637"/>
      <c r="D14" s="638"/>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162"/>
      <c r="B18" s="98"/>
      <c r="C18" s="98"/>
      <c r="D18" s="98"/>
      <c r="E18" s="163"/>
    </row>
    <row r="19" spans="1:11" x14ac:dyDescent="0.25">
      <c r="A19" s="162"/>
      <c r="B19" s="98"/>
      <c r="C19" s="98"/>
      <c r="D19" s="98"/>
      <c r="E19" s="163"/>
    </row>
    <row r="20" spans="1:11" s="28" customFormat="1" x14ac:dyDescent="0.25">
      <c r="A20" s="162"/>
      <c r="B20" s="98"/>
      <c r="C20" s="98"/>
      <c r="D20" s="98"/>
      <c r="E20" s="163"/>
    </row>
    <row r="21" spans="1:11" ht="15.75" x14ac:dyDescent="0.25">
      <c r="A21" s="164" t="s">
        <v>71</v>
      </c>
      <c r="B21" s="98"/>
      <c r="C21" s="633" t="s">
        <v>194</v>
      </c>
      <c r="D21" s="634"/>
      <c r="E21" s="635"/>
      <c r="F21" s="28"/>
      <c r="G21" s="28"/>
    </row>
    <row r="22" spans="1:11" s="100" customFormat="1" ht="15.75" x14ac:dyDescent="0.25">
      <c r="A22" s="164"/>
      <c r="B22" s="112"/>
      <c r="C22" s="631"/>
      <c r="D22" s="631"/>
      <c r="E22" s="632"/>
      <c r="K22" s="102"/>
    </row>
    <row r="23" spans="1:11" s="100" customFormat="1" ht="15.75" x14ac:dyDescent="0.25">
      <c r="A23" s="165"/>
      <c r="B23" s="112"/>
      <c r="C23" s="631"/>
      <c r="D23" s="631"/>
      <c r="E23" s="632"/>
      <c r="F23" s="111"/>
      <c r="K23" s="102"/>
    </row>
    <row r="24" spans="1:11" s="66" customFormat="1" x14ac:dyDescent="0.25">
      <c r="A24" s="166"/>
      <c r="B24" s="67"/>
      <c r="C24" s="110"/>
      <c r="D24" s="110"/>
      <c r="E24" s="167"/>
      <c r="F24" s="110"/>
      <c r="G24" s="110"/>
      <c r="H24" s="67"/>
      <c r="I24" s="67"/>
      <c r="J24" s="67"/>
      <c r="K24" s="74"/>
    </row>
    <row r="25" spans="1:11" ht="15.75" thickBot="1" x14ac:dyDescent="0.3">
      <c r="A25" s="168"/>
      <c r="B25" s="169"/>
      <c r="C25" s="169"/>
      <c r="D25" s="169"/>
      <c r="E25" s="170"/>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vertic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427" t="s">
        <v>63</v>
      </c>
      <c r="B2" s="427"/>
      <c r="C2" s="427"/>
      <c r="D2" s="427"/>
      <c r="E2" s="32"/>
    </row>
    <row r="3" spans="1:5" ht="18.75" x14ac:dyDescent="0.25">
      <c r="A3" s="427" t="s">
        <v>89</v>
      </c>
      <c r="B3" s="427"/>
      <c r="C3" s="427"/>
      <c r="D3" s="427"/>
      <c r="E3" s="32"/>
    </row>
    <row r="4" spans="1:5" ht="15.75" customHeight="1" x14ac:dyDescent="0.25">
      <c r="A4" s="447" t="s">
        <v>64</v>
      </c>
      <c r="B4" s="447"/>
      <c r="C4" s="447" t="s">
        <v>65</v>
      </c>
      <c r="D4" s="447"/>
      <c r="E4" s="43"/>
    </row>
    <row r="5" spans="1:5" ht="15.75" x14ac:dyDescent="0.25">
      <c r="A5" s="494" t="s">
        <v>66</v>
      </c>
      <c r="B5" s="494"/>
      <c r="C5" s="494"/>
      <c r="D5" s="494"/>
      <c r="E5" s="29"/>
    </row>
    <row r="6" spans="1:5" ht="15.75" x14ac:dyDescent="0.25">
      <c r="A6" s="494" t="s">
        <v>73</v>
      </c>
      <c r="B6" s="494"/>
      <c r="C6" s="494"/>
      <c r="D6" s="494"/>
      <c r="E6" s="29"/>
    </row>
    <row r="7" spans="1:5" ht="15.75" x14ac:dyDescent="0.25">
      <c r="A7" s="494" t="s">
        <v>61</v>
      </c>
      <c r="B7" s="494"/>
      <c r="C7" s="494"/>
      <c r="D7" s="494"/>
      <c r="E7" s="29"/>
    </row>
    <row r="8" spans="1:5" ht="15.75" x14ac:dyDescent="0.25">
      <c r="A8" s="494" t="s">
        <v>67</v>
      </c>
      <c r="B8" s="494"/>
      <c r="C8" s="494"/>
      <c r="D8" s="494"/>
      <c r="E8" s="29"/>
    </row>
    <row r="9" spans="1:5" ht="15.75" x14ac:dyDescent="0.25">
      <c r="A9" s="494" t="s">
        <v>109</v>
      </c>
      <c r="B9" s="494"/>
      <c r="C9" s="494"/>
      <c r="D9" s="494"/>
      <c r="E9" s="29"/>
    </row>
    <row r="10" spans="1:5" ht="21" customHeight="1" x14ac:dyDescent="0.35">
      <c r="A10" s="495" t="s">
        <v>110</v>
      </c>
      <c r="B10" s="495"/>
      <c r="C10" s="495"/>
      <c r="D10" s="495"/>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lpstr>'Numeral 22 Administración'!Títulos_a_imprimir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Brenda Lily Valdez Padilla</cp:lastModifiedBy>
  <cp:lastPrinted>2022-12-05T21:39:48Z</cp:lastPrinted>
  <dcterms:created xsi:type="dcterms:W3CDTF">2017-12-05T18:01:17Z</dcterms:created>
  <dcterms:modified xsi:type="dcterms:W3CDTF">2022-12-05T21:51:08Z</dcterms:modified>
</cp:coreProperties>
</file>