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2. Administracion\05. Mayo\Editable\"/>
    </mc:Choice>
  </mc:AlternateContent>
  <xr:revisionPtr revIDLastSave="0" documentId="13_ncr:1_{3AB533E1-50FB-44C8-B61B-325BE2609A18}" xr6:coauthVersionLast="47" xr6:coauthVersionMax="47" xr10:uidLastSave="{00000000-0000-0000-0000-000000000000}"/>
  <bookViews>
    <workbookView xWindow="-120" yWindow="-120" windowWidth="19440" windowHeight="15000" tabRatio="896" firstSheet="12" activeTab="12"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servicios'!$A$1:$K$214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2" i="18" l="1"/>
  <c r="B152" i="18" l="1"/>
  <c r="B147" i="18"/>
  <c r="B142" i="18"/>
  <c r="B137" i="18"/>
  <c r="B57" i="18"/>
  <c r="B52" i="18" l="1"/>
  <c r="B47" i="18"/>
  <c r="B42" i="18"/>
  <c r="B37" i="18"/>
  <c r="B32" i="18"/>
  <c r="A7" i="18" l="1"/>
  <c r="A50" i="6"/>
  <c r="E21" i="13"/>
  <c r="E22" i="13"/>
  <c r="B167" i="18" l="1"/>
  <c r="B162" i="18"/>
  <c r="B202" i="18"/>
  <c r="B172" i="18" l="1"/>
  <c r="B177" i="18"/>
  <c r="B182" i="18"/>
  <c r="B187" i="18"/>
  <c r="B197" i="18"/>
  <c r="E20" i="13" l="1"/>
  <c r="E16" i="13"/>
  <c r="B82" i="18"/>
  <c r="B67" i="18"/>
  <c r="B27" i="18" l="1"/>
  <c r="E12" i="13" l="1"/>
  <c r="B107" i="18"/>
  <c r="B112" i="18"/>
  <c r="B157" i="18" l="1"/>
  <c r="B127" i="18"/>
  <c r="B132" i="18"/>
  <c r="B122" i="18"/>
  <c r="B117" i="18"/>
  <c r="B97" i="18" l="1"/>
  <c r="B92" i="18"/>
  <c r="B87" i="18"/>
  <c r="B77" i="18"/>
  <c r="B72" i="18" l="1"/>
  <c r="B62" i="18"/>
  <c r="E15" i="13" l="1"/>
  <c r="E24" i="13" s="1"/>
  <c r="B72" i="19" l="1"/>
  <c r="B72" i="17"/>
  <c r="B62" i="19"/>
  <c r="B62" i="17"/>
  <c r="A6" i="13" l="1"/>
  <c r="A5" i="18" l="1"/>
  <c r="A8" i="21"/>
  <c r="A7" i="21"/>
  <c r="A6" i="21"/>
  <c r="A3" i="21"/>
  <c r="A8" i="20"/>
  <c r="A7" i="20"/>
  <c r="A6" i="20"/>
  <c r="A3" i="20"/>
  <c r="A8" i="19"/>
  <c r="A7" i="19"/>
  <c r="A6" i="19"/>
  <c r="A3" i="19"/>
  <c r="B102" i="18" l="1"/>
  <c r="A3" i="13" l="1"/>
  <c r="A7" i="13"/>
  <c r="A8" i="2" l="1"/>
  <c r="A6" i="18" l="1"/>
  <c r="B22" i="18"/>
  <c r="B20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<sst xmlns="http://schemas.openxmlformats.org/spreadsheetml/2006/main" count="1360" uniqueCount="405">
  <si>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</si>
  <si>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</si>
  <si>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</si>
  <si>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</si>
  <si>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</si>
  <si>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</si>
  <si>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</si>
  <si>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</si>
  <si>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</si>
  <si>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</si>
  <si>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</si>
  <si>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</si>
  <si>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</si>
  <si>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</si>
  <si>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</si>
  <si>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</si>
  <si>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</si>
  <si>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</si>
  <si>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</si>
  <si>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</si>
  <si>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</si>
  <si>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</si>
  <si>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</si>
  <si>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</si>
  <si>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</si>
  <si>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</si>
  <si>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</si>
  <si>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</si>
  <si>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</si>
  <si>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</si>
  <si>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</si>
  <si>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</si>
  <si>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</si>
  <si>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</si>
  <si>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</si>
  <si>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</si>
  <si>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</si>
  <si>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</si>
  <si>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</si>
  <si>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</si>
  <si>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</si>
  <si>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</si>
  <si>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</si>
  <si>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</si>
  <si>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</si>
  <si>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</si>
  <si>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</si>
  <si>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</si>
  <si>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</si>
  <si>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</si>
  <si>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</si>
  <si>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</si>
  <si>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</si>
  <si>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</si>
  <si>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</si>
  <si>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</si>
  <si>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</si>
  <si>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</si>
  <si>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</si>
  <si>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</si>
  <si>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</si>
  <si>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</si>
  <si>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</si>
  <si>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</si>
  <si>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</si>
  <si>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</si>
  <si>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</si>
  <si>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</si>
  <si>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</si>
  <si>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</si>
  <si>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</si>
  <si>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</si>
  <si>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</si>
  <si>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</si>
  <si>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</si>
  <si>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</si>
  <si>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</si>
  <si>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</si>
  <si>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</si>
  <si>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</si>
  <si>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</si>
  <si>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</si>
  <si>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</si>
  <si>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</si>
  <si>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</si>
  <si>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</si>
  <si>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</si>
  <si>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</si>
  <si>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</si>
  <si>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</si>
  <si>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</si>
  <si>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</si>
  <si>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</si>
  <si>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</si>
  <si>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</si>
  <si>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</si>
  <si>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</si>
  <si>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</si>
  <si>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</si>
  <si>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</si>
  <si>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</si>
  <si>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</si>
  <si>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</si>
  <si>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</si>
  <si>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</si>
  <si>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</si>
  <si>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</si>
  <si>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</si>
  <si>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</si>
  <si>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</si>
  <si>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</si>
  <si>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</si>
  <si>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</si>
  <si>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</si>
  <si>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</si>
  <si>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</si>
  <si>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</si>
  <si>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</si>
  <si>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</si>
  <si>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</si>
  <si>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</si>
  <si>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</si>
  <si>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</si>
  <si>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</si>
  <si>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</si>
  <si>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</si>
  <si>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</si>
  <si>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</si>
  <si>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</si>
  <si>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</si>
  <si>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</si>
  <si>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</si>
  <si>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</si>
  <si>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</si>
  <si>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</si>
  <si>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</si>
  <si>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</si>
  <si>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</si>
  <si>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</si>
  <si>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</si>
  <si>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</si>
  <si>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</si>
  <si>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</si>
  <si>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</si>
  <si>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</si>
  <si>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</si>
  <si>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</si>
  <si>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</si>
  <si>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</si>
  <si>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</si>
  <si>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</si>
  <si>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</si>
  <si>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</si>
  <si>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</si>
  <si>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</si>
  <si>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</si>
  <si>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</si>
  <si>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</si>
  <si>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</si>
  <si>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</si>
  <si>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</si>
  <si>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</si>
  <si>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</si>
  <si>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</si>
  <si>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</si>
  <si>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</si>
  <si>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</si>
  <si>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</si>
  <si>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</si>
  <si>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</si>
  <si>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</si>
  <si>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</si>
  <si>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</si>
  <si>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</si>
  <si>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</si>
  <si>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</si>
  <si>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</si>
  <si>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</si>
  <si>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</si>
  <si>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</si>
  <si>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</si>
  <si>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</si>
  <si>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</si>
  <si>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</si>
  <si>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</si>
  <si>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</si>
  <si>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</si>
  <si>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</si>
  <si>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</si>
  <si>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</si>
  <si>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</si>
  <si>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</si>
  <si>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</si>
  <si>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</si>
  <si>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</si>
  <si>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</si>
  <si>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</si>
  <si>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</si>
  <si>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</si>
  <si>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</si>
  <si>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</si>
  <si>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</si>
  <si>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</si>
  <si>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</si>
  <si>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</si>
  <si>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</si>
  <si>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</si>
  <si>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</si>
  <si>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</si>
  <si>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</si>
  <si>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</si>
  <si>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</si>
  <si>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</si>
  <si>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</si>
  <si>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</si>
  <si>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</si>
  <si>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</si>
  <si>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</si>
  <si>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</si>
  <si>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</si>
  <si>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</si>
  <si>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</si>
  <si>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</si>
  <si>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</si>
  <si>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</si>
  <si>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</si>
  <si>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</si>
  <si>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</si>
  <si>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</si>
  <si>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</si>
  <si>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</si>
  <si>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</si>
  <si>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</si>
  <si>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</si>
  <si>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</si>
  <si>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</si>
  <si>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</si>
  <si>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</si>
  <si>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</si>
  <si>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</si>
  <si>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</si>
  <si>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</si>
  <si>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</si>
  <si>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</si>
  <si>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</si>
  <si>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</si>
  <si>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</si>
  <si>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</si>
  <si>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</si>
  <si>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</si>
  <si>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</si>
  <si>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</si>
  <si>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</si>
  <si>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</si>
  <si>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</si>
  <si>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</si>
  <si>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</si>
  <si>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</si>
  <si>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</si>
  <si>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</si>
  <si>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</si>
  <si>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262
COMBUSTIBLES Y LUBRICANTES</t>
  </si>
  <si>
    <t>322
MOBILIARIO Y EQUIPO DE OFICINA</t>
  </si>
  <si>
    <t>LOPEZ BARRIOS AGUSTIN ADOLFO</t>
  </si>
  <si>
    <t>DE OFICINA SOCIEDAD ANONIMA</t>
  </si>
  <si>
    <t>199
OTROS SERVICIOS</t>
  </si>
  <si>
    <t>MULTINEGOCIOS ALLEZA  SOCIEDAD ANONIMA</t>
  </si>
  <si>
    <t>Mes de Actualización: Mayo 2022</t>
  </si>
  <si>
    <t>SERVICIO DE TELEFONÍA E INTERNET MÓVIL (30 LÍNEAS TELEFÓNICAS), PARA USO DEL PERSONAL DE LA SECRETARÍA PRESIDENCIAL DE LA MUJER, PERIODO ABRIL 2022, SEGÚN ACTA ADMINISTRATIVA 26-2021.</t>
  </si>
  <si>
    <t>SERVICIO DE ENLACE DE INTERNET CORPORATIVO DE 80MBS PARA LA SECRETARIA PRESIDENCIAL DE LA MUJER, PERIODO MAYO 2022, SEGÚN ACTA ADMINISTRATIVA 1-2022.</t>
  </si>
  <si>
    <t>ARRENDAMIENTO DE BIEN INMUEBLE PARA LA OFICINA DE LA SEDE DEPARTAMENTAL DE LA SECRETARÍA PRESIDENCIAL DE LA MUJER, EN EL DEPARTAMENTO DE TOTONICAPAN, PERIODO MAYO 2022, SEGÚN ACTA ADMINISTRATIVA 2-2022.</t>
  </si>
  <si>
    <t>ARRENDAMIENTO DE BIEN INMUEBLE PARA LAS OFICINAS CENTRALES DE LA SECRETARÍA PRESIDENCIAL DE LA MUJER -SEPREM-, PERIODO MAYO DEL AÑO 2022, SEGÚN CONTRATO DA-1-2022 Y ACUERDO AC-EV-2022-006.</t>
  </si>
  <si>
    <t>ARRENDAMIENTO DE UNA BODEGA, PARA RESGUARDAR EL ARCHIVO INSTITUCIONAL, BIENES DE INVENTARIO, INSUMOS Y SUMINISTROS DE ALMACÉN ASÍ COMO OTROS QUE CONSIDERE CONVENIENTES LA SECRETARÍA PRESIDENCIAL DE LA MUJER, PERIODO DEL 16 AL 30 DE ABRIL DE 2022 Y DEL 01 AL 31 DE MAYO DE 2022, SEGÚN CONTRATO ADMINISTRATIVO DA-2-2022 Y ACUERDO AC-EV-2022-061.</t>
  </si>
  <si>
    <t>FACTURA FEL
CC155174 - 12865121135</t>
  </si>
  <si>
    <t>FACTURA FEL
37C904D5 - 809845105</t>
  </si>
  <si>
    <t>FACTURA FEL
5B0652E1 - 4163519261</t>
  </si>
  <si>
    <t>FACTURA FEL
1A080FFF - 4224011999</t>
  </si>
  <si>
    <t>1080, 1082, 1091, 1093</t>
  </si>
  <si>
    <t>1081,  1090</t>
  </si>
  <si>
    <t>24.marzo.2022 Hora: 14:00:42 p.m.</t>
  </si>
  <si>
    <t>CONTRATO ADMINISTRATIVO
2-2022</t>
  </si>
  <si>
    <t>24.marzo.2022 Hora: 14:03:35 p.m.</t>
  </si>
  <si>
    <t>24.marzo.2022 Hora: 14:06:45 p.m.</t>
  </si>
  <si>
    <t>FACTURA FEL
A93E1C75 - 4117450438</t>
  </si>
  <si>
    <t>LICENCIAMIENTO DE OFFICE 365 EMPRESA, PARA LA SECRETARÍA PRESIDENCIAL DE LA MUJER</t>
  </si>
  <si>
    <t>18.mayo.2022
Hora: 16:36:37 p.m.</t>
  </si>
  <si>
    <t>26.mayo.2022  Hora: 16:58:17 p.m.</t>
  </si>
  <si>
    <t>METRICA SOCIEDAD ANONIMA</t>
  </si>
  <si>
    <t>158
DERECHOS DE BIENES INTANGIBLES</t>
  </si>
  <si>
    <t>FACTURA FEL
7829024E- 1781350672</t>
  </si>
  <si>
    <t>ADQUISICIÓN DE CUPONES CANJEABLES POR COMBUSTIBLE PARA LA FLOTILLA DE VEHÍCULOS PROPIEDAD DE LA SECRETARÍA PRESIDENCIAL DE LA MUJER</t>
  </si>
  <si>
    <t xml:space="preserve">
17301211</t>
  </si>
  <si>
    <t>24.mayo.2022 Hora: 18:06:49 p.m.</t>
  </si>
  <si>
    <t>26.mayo.2022  Hora: 11:15:02 p.m.</t>
  </si>
  <si>
    <t>30.mayo.2022  Hora: 10:31:50 a.m.</t>
  </si>
  <si>
    <t>UNO GUATEMALA, SOCIEDAD ANONIMA</t>
  </si>
  <si>
    <t>FACTURA FEL
4DD7196D- 157371989</t>
  </si>
  <si>
    <t>SERVICIO DE DESINFECCIÓN Y FUMIGACIÓN, PARA LA SECRETARÍA PRESIDENCIAL DE LA MUJER, PERIODO MAYO A DICIEMBRE 2022</t>
  </si>
  <si>
    <t>25.abril.2022    Hora: 17:01:21 p.m.</t>
  </si>
  <si>
    <t>28.abril.2022    Hora: 20:20:48 p.m.</t>
  </si>
  <si>
    <t>ACTA ADMINISTRATIVA
21-2022</t>
  </si>
  <si>
    <t>01/05/2022 AL 31/12/2022</t>
  </si>
  <si>
    <t xml:space="preserve">	INDUSTRIAS Y SERVICIOS MULTIPLES DE GUATEMALA, SOCIEDAD ANONIMA</t>
  </si>
  <si>
    <t>FACTURA FEL
3C9777E0- 3196603943</t>
  </si>
  <si>
    <t>SERVICIO DE SISTEMA DE MENSAJERÍA Y COLABORACIÓN EN LA NUBE, PARA LA SECRETARÍA PRESIDENCIAL DE LA MUJER</t>
  </si>
  <si>
    <t>16.mayo.2022   Hora: 13:35:36 p.m.</t>
  </si>
  <si>
    <t>18.mayo.2022    Hora: 17:17:12 p.m.</t>
  </si>
  <si>
    <t>24.mayo.2022   Hora: 12:54:52 p.m.</t>
  </si>
  <si>
    <t>ACTA ADMINISTRATIVA
22-2022</t>
  </si>
  <si>
    <t>01/06/2022 AL 31/05/2023</t>
  </si>
  <si>
    <t xml:space="preserve">	ESOURCE CAPITAL GUATEMALA, SOCIEDAD ANONIMA</t>
  </si>
  <si>
    <t>FACTURA FEL
63B9D2AC- 3029223533</t>
  </si>
  <si>
    <t>SERVICIO DE ARRENDAMIENTO DE 3 FOTOCOPIADORAS MULTIFUNCIONALES PARA IMPRESIONES, REPRODUCCIONES Y ESCANEO DE DOCUMENTOS, PARA LA SECRETARÍA PRESIDENCIAL DE LA MUJER, PERIODO MAYO 2022, SEGÚN ACTA ADMINISTRATIVA 20-2022</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</si>
  <si>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</si>
  <si>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</si>
  <si>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</si>
  <si>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</si>
  <si>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</si>
  <si>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</si>
  <si>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</si>
  <si>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FACTURA FEL
383E9A8B - 1565674692</t>
  </si>
  <si>
    <t>SERVICIO DE MENSAJERÍA PARA EL ENVIÓ Y TRASLADO DE CORRESPONDENCIA DE DOCUMENTOS A LAS SEDES DEPARTAMENTALES DE LA SECRETARÍA PRESIDENCIAL DE LA MUJER Y VICEVERSA, PERIODO ABRIL 2022</t>
  </si>
  <si>
    <t>CARGO EXPRESO  SOCIEDAD ANONIMA</t>
  </si>
  <si>
    <t>114
CORREOS Y TELÉGRAFOS</t>
  </si>
  <si>
    <t>FACTURA FEL 
CBFE463A- 2970895349</t>
  </si>
  <si>
    <t>SERVICIO MENOR REALIZADO AL VEHÍCULO MARCA: TOYOTA, LÍNEA: HI LUX, PLACA: O-218BBJ, ES NECESARIO PARA MANTENERLO EN FUNCIONAMIENTO ADECUADO, EL CUAL PERTENECE A LA FLOTILLA DE VEHÍCULOS PROPIEDAD DE LA SECRETARÍA PRESIDENCIAL DE LA MUJER.</t>
  </si>
  <si>
    <t>TECNICENTRO GRAND PRIX SOCIEDAD ANONIMA</t>
  </si>
  <si>
    <t>FACTURA FEL 
1BB75B5A- 1349666511</t>
  </si>
  <si>
    <t>SERVICIO MENOR REALIZADO AL VEHÍCULO MARCA: DAIHATSU, LÍNEA: TERIOS, PLACA: O-330BBH, ES NECESARIO PARA MANTENERLO EN FUNCIONAMIENTO ADECUADO, EL CUAL PERTENECE A LA FLOTILLA DE VEHÍCULOS PROPIEDAD DE LA SECRETARÍA PRESIDENCIAL DE LA MUJER.</t>
  </si>
  <si>
    <t>FACTURA FEL 
BD666F1F- 883574500</t>
  </si>
  <si>
    <t>SERVICIO MAYOR REALIZADO AL VEHÍCULO MARCA: MITSUBISHI, LÍNEA:MONTERO GLX, PLACA: O-217BBJ, ES NECESARIO PARA MANTENERLO EN FUNCIONAMIENTO ADECUADO, EL CUAL PERTENECE A LA FLOTILLA DE VEHÍCULOS PROPIEDAD DE LA SECRETARÍA PRESIDENCIAL DE LA MUJER.</t>
  </si>
  <si>
    <t>FACTURA FEL 
8A1E3FA3- 2950187242</t>
  </si>
  <si>
    <t>SERVICIO MENOR Y REPARACIÓN REALIZADO AL VEHÍCULO MARCA: DAIHATSU, LÍNEA: TERIOS, PLACA: O-328BBH, ES NECESARIO PARA MANTENERLO EN FUNCIONAMIENTO ADECUADO, EL CUAL PERTENECE A LA FLOTILLA DE VEHÍCULOS PROPIEDAD DE LA SECRETARÍA PRESIDENCIAL DE LA MUJER.</t>
  </si>
  <si>
    <t>INVERSIONES Y SERVICIOS LA VEINTE  SOCIEDAD ANÓNIMA</t>
  </si>
  <si>
    <t>FACTURA FEL 
C3DEC70F- 4192160012</t>
  </si>
  <si>
    <t>COMPRA DE UN BOLETO AEREO IDA Y REGRESO DE: GUATEMALA-PANAMA, PARA EL TRASLADO DE PERSONAL DE SEPREM QUE PARTICIPARÁ EN LA TRIGÉSIMA NOVENA ASAMBLEA DE DELEGADAS DE LA CIM, SALIDA EL 24 DE MAYO DE 2022, REGRESO 27 DE MAYO DE 2022.</t>
  </si>
  <si>
    <t>QUINTOS TRAVEL SOCIEDAD ANONIMA</t>
  </si>
  <si>
    <t>141
TRANSPORTE DE PERSONAS</t>
  </si>
  <si>
    <t>FACTURA FEL 
C9FED7F6- 872173188</t>
  </si>
  <si>
    <t>COMPRA DE INSUMOS DE LIBRERÍA PARA SUMINISTRAR A LAS DIFERENTES DIRECCIONES Y UNIDADES QUE CONFORMAN LAS SECRETARÍA PRESIDENCIAL DE LA MUJER PARA SU FUNCIONAMIENTO Y REALIZACIÓN DE LAS ACTIVIDADES.</t>
  </si>
  <si>
    <t>291
ÚTILES DE OFICINA</t>
  </si>
  <si>
    <t>FACTURA FEL 
EED3E593- 1446727449</t>
  </si>
  <si>
    <t>COMPRA DE INSUMOS DE LIMPIEZA PARA ABASTECER EL ALMACÉN DE LA DIRECCIÓN ADMINISTRATIVA DE LA SECRETARÍA PRESIDENCIAL DE LA MUJER, PARA SU FUNCIONAMIENTO Y REALIZACIÓN DE LAS ACTIVIDADES</t>
  </si>
  <si>
    <t>GABRIEL GUTIERREZ LEILA YOJANA</t>
  </si>
  <si>
    <t>292
PRODUCTOS SANITARIOS, DE LIMPIEZA Y DE USO PERSONAL</t>
  </si>
  <si>
    <t>FACTURA FEL 
A40B3B2A- 2892055374</t>
  </si>
  <si>
    <t>COMPRA DE 10 EXTINTORES CAPACIDAD 20 LIBRAS, QUE SERÁN UTILIZADOS PARA CUBRIR CUALQUIER EMERGENCIA O NECESIDAD QUE SE PUEDA PRESENTAR EN EL MARCO DE LA SEGURIDAD INDUSTRIAL PARA EL USO DE LAS OFICINAS CENTRALES Y LA BODEGA ZONA 18 DE LA SECRETARÍA PRESIDENCIAL DE LA MUJER.</t>
  </si>
  <si>
    <t>TOTAL RESCUE, SOCIEDAD ANONIMA</t>
  </si>
  <si>
    <t>329
OTRAS MAQUINARIAS Y EQUIPOS</t>
  </si>
  <si>
    <t>FACTURA 
1393BE67- 2480816468</t>
  </si>
  <si>
    <t>COMPRA DE 1 CAMA IMPERIAL, QUE SERÁ UTILIZADO POR EL PERSONAL DE SEGURIDAD QUE BRINDA LA VIGILANCIA DENTRO DE LAS INSTALACIONES DE LA SECRETARÍA PRESIDENCIAL DE LA MUJER.</t>
  </si>
  <si>
    <t>FACTURA FEL
1F958819- 4286922800</t>
  </si>
  <si>
    <t>COMPRA DE 1 REFRIGERADOR PARA SER UTILIZADO POR EL PERSONAL DE LAS DIFERENTES DIRECCIONES Y/O UNIDADES DE LA SECRETARÍA PRESIDENCIAL DE LA MUJER.</t>
  </si>
  <si>
    <t>FACTURA FEL
5FC63BE9- 3256504052</t>
  </si>
  <si>
    <t>SERVICIO DE LAVADO Y PLANCHADO DE 25 MANTELES QUE SON UTILIZADOS PARA CUBRIR LAS DIFERENTES ACTIVIDADES QUE SE REALIZAN EN LA SECRETARÍA PRESIDENCIAL DE LA MUJER.</t>
  </si>
  <si>
    <t>CORPORACIÓN DE LAVANDERÍAS, SOCIEDAD ANÓNIMA</t>
  </si>
  <si>
    <t>116
SERVICIOS DE LAVANDERÍA</t>
  </si>
  <si>
    <t>FACTURA FEL
78CB0537- 1382108861</t>
  </si>
  <si>
    <t>SERVICIO MAYOR REALIZADO AL VEHÍCULO MARCA: MITSUBISHI, LÍNEA: L300, PLACA: O-042BBW, ES NECESARIO PARA MANTENERLO EN FUNCIONAMIENTO ADECUADO, EL CUAL PERTENECE A LA FLOTILLA DE VEHÍCULOS PROPIEDAD DE LA SECRETARÍA PRESIDENCIAL DE LA MUJER</t>
  </si>
  <si>
    <t xml:space="preserve">FACTURAS FEL
C59356E4- 2262122731
</t>
  </si>
  <si>
    <t>COMPRA DE 2 CREDENZAS, PARA SER UTILIZADO EN EL EQUIPO AUDIOVISUAL UBICADO EN LA OFICINA DE LA SUBSECRETARIA Y SALÓN DE REUNIONES DEL DESPACHO SUPERIOR DE LA SECRETARÍA PRESIDENCIAL DE LA MUJER.</t>
  </si>
  <si>
    <t xml:space="preserve">FACTURAS FEL
1056ADB7- 868697192
</t>
  </si>
  <si>
    <t>COMPRA DE 2 REFRIGERADORES PARA SER UTILIZADO POR EL PERSONAL DE LAS DIFERENTES DIRECCIONES Y/O UNIDADES DE LA SECRETARÍA PRESIDENCIAL DE LA MUJER.</t>
  </si>
  <si>
    <t xml:space="preserve">FACTURAS FEL
DD191B90- 1784037802
</t>
  </si>
  <si>
    <t>COMPRA DE 4 LOCKER PARA USO DEL PERSONAL DE TRANSPORTE Y CONSERJERÍA DEL DEPARTAMENTO DE SERVICIOS GENERALES DE LA DIRECCIÓN ADMINISTRATIVA DE LA SECRETARÍA PRESIDENCIAL DE LA MUJER.</t>
  </si>
  <si>
    <t>EQUISUM - SOCIEDAD ANÓNIMA</t>
  </si>
  <si>
    <t xml:space="preserve">FACTURAS FEL
6294FABF- 1263095617
</t>
  </si>
  <si>
    <t>COMPRA DE 5 ARMARIOS DE OFICINA, PARA EL RESGUARDO DE LA DOCUMENTACIÓN DE LAS DIRECCIONES Y/O UNIDADES DE LA SECRETARÍA PRESIDENCIAL DE LA MUJER.</t>
  </si>
  <si>
    <t xml:space="preserve">FACTURAS FEL
	D045C7BC- 368462817
</t>
  </si>
  <si>
    <t>SERVICIO DE TELEFONIA MOVIL (VOZ, SMS E INTERNET), PARA LA SECRETARIA PRESIDENCIAL DE LA MUJER DE LA SECRETARÍA PRESIDENCIAL DE LA MUJER, PARA EL DESARROLLO ADECUADO DE LAS ACTIVIDADES Y TAREAS INSTITUCIONALES EN EL CUMPLIMIENTO DE SUS FUNCIONES, PERIODO DEL 02/04/2022 AL 01/05/2022.</t>
  </si>
  <si>
    <t xml:space="preserve">FACTURAS FEL
65030FB6 - 4099491069
</t>
  </si>
  <si>
    <t>SERVICIO DE TELEFONIA MOVIL (VOZ, SMS, E INTERNET), PARA PERSONAL DE LA SECRETARÍA PRESIDENCIAL DE LA MUJER, PARA EL DESARROLLO ADECUADO DE LAS ACTIVIDADES Y TAREAS INSTITUCIONALES EN EL CUMPLIMIENTO DE SUS FUNCIONES, PERIODO ABRIL 2022.</t>
  </si>
  <si>
    <t>COMUNICACIONES CELULARES  SOCIEDAD ANONIMA</t>
  </si>
  <si>
    <t xml:space="preserve">FACTURAS FEL
C55290F0 - 3224847475
</t>
  </si>
  <si>
    <t>SERVICIO DE ENERGÍA ELÉCTRICA PARA LAS INSTALACIONES DE LA BODEGA DE LA ZONA 18, DONDE SE ENCUENTRA LABORANDO EL PERSONAL DE LA SECRETARÍA PRESIDENCIAL DE LA MUJER, CONTADOR W87126, PERIODO DEL 22/04/2022 AL 23/05/2022.</t>
  </si>
  <si>
    <t xml:space="preserve">FACTURAS FEL
	A68336ED - 2884585300
</t>
  </si>
  <si>
    <t>SERVICIO DE AGUA POTABLE PARA PROVEER AL PERSONAL DE LA SECRETARÍA PRESIDENCIAL DE LA MUJER, PERÍODO DEL 18/03/2022 AL 17/04/2022, CONTADOR 70387514.</t>
  </si>
  <si>
    <t>FACTURA FEL
FC14C567 - 2080918846</t>
  </si>
  <si>
    <t>PAGO DE SERVICIO DE ENERGÍA ELÉCTRICA PARA LAS OFICINAS DE LA SECRETARÍA PRESIDENCIAL DE LA MUJER, PERIODO 07/04/2022 AL 09/05/2022, CONTADOR: S63158.</t>
  </si>
  <si>
    <t>EMPRESA ELECTRICA DE GUATEMALA SOCIEDAD ANONIMA</t>
  </si>
  <si>
    <t>111
ENERGÍA ELÉCTRICA</t>
  </si>
  <si>
    <t>FACTURA FEL
840F4C21 - 419119844</t>
  </si>
  <si>
    <t>PAGO DE SERVICIO DE ENERGÍA ELÉCTRICA PARA LAS OFICINAS DE LA SECRETARÍA PRESIDENCIAL DE LA MUJER, PERIODO 07/04/2022 AL 09/05/2022, CONTADOR: T29105.</t>
  </si>
  <si>
    <t>FACTURA FEL B7D41C55 - 4212805555</t>
  </si>
  <si>
    <t>SERVICIO DE EXTRACCIÓN DE BASURA EN LAS INSTALACIONES DE LA SECRETARÍA PRESIDENCIAL DE LA MUJER, -SEPREM-, CORRESPONDIENTE AL MES DE MAYO 2022.</t>
  </si>
  <si>
    <t>115
EXTRACCIÓN DE BASURA Y DESTRUCCIÓN DE DESECHOS SÓLIDOS</t>
  </si>
  <si>
    <t>FACTURA FEL E4806088 - 230966548</t>
  </si>
  <si>
    <t>SERVICIO DE TELEFONÍA FIJA E INTERNET PARA LAS INSTALACIONES DE LA BODEGA DE LA ZONA 18, DONDE SE ENCUENTRA LABORANDO EL PERSONAL DE LA SECRETARÍA PRESIDENCIAL DE LA MUJER, PARA OPTIMIZAR LAS ACTIVIDADES Y TAREAS INSTITUCIONALES, PERIODO DEL 02/04/2022 AL 01/05/2022, NUMERO 2220-6131.</t>
  </si>
  <si>
    <t>FACTURA FEL 1AF02052 - 2488814745</t>
  </si>
  <si>
    <t>SERVICIO DE TELEFONÍA FIJA PARA PROVEER AL PERSONAL DE LAS DIFERENTES DIRECCIONES DE LA SECRETARÍA PRESIDENCIAL DE LA MUJER, PERIODO DEL 02/04/2022 AL 01/05/2022, NUMEROS 2230-0977; 2230-0982 Y 2230-0981.</t>
  </si>
  <si>
    <t>FACTURA FEL 3DA84576 - 2284799781
0D6E5CAC - 3651227329
7DD1B6A7 - 2330938211</t>
  </si>
  <si>
    <t>VIÁTICOS COMISIÓN POR PARTICIPAR EN REUNIONES CON RED DE DMM DE LOS DEPARTAMENTOS DE HUEHUETENANGO Y QUICHE; REUNIONES PARA EL FORTALECIMIENTO DE LOS GOBIERNOS LOCALES, REALIZADA EN QUICHE Y HUEHUETENANGO EL 14 AL 18/03/2022.</t>
  </si>
  <si>
    <t>ARGUETA CUYUCH IRMA LETICIA</t>
  </si>
  <si>
    <t>VIÁTICOS COMISIÓN POR PARTICIPAR EN REUNIONES CON RED DE DMM DE LOS DEPARTAMENTOS DE HUEHUETENANGO Y QUICHE; REUNIONES PARA EL FORTALECIMIENTO DE LOS GOBIERNOS LOCALES, REALIZADA EN QUICHE Y HUEHUETENANGO EL 14 AL 19/03/2022.</t>
  </si>
  <si>
    <t>LIQUIDACION DE GASTOS
V-L No. 005393</t>
  </si>
  <si>
    <t>CHAVEZ DE LEON MARIA ANGELICA</t>
  </si>
  <si>
    <t>LIQUIDACION DE GASTO
 V-L No. 005394</t>
  </si>
  <si>
    <t>SERVICIO DE TELEFONÍA FIJA PARA PROVEER AL PERSONAL DE LAS DIFERENTES DIRECCIONES DE LA SECRETARÍA PRESIDENCIAL DE LA MUJER, PERIODO DEL 02/04/2022 AL 01/05/2022, NUMERO 2207-9400.</t>
  </si>
  <si>
    <t>FACTURA FEL 68C0AB2D - 4017573404</t>
  </si>
  <si>
    <t>16/04/2022 AL 31/12/2022</t>
  </si>
  <si>
    <t>SERVICIO DE ENERGIA ELECTRICA EN LAS INSTALACIONES DE BODEGA DE LA SECRETARIA PRESIDENCIAL DE LA MUJER EN ZONA 18, PERIODO DEL 22/04/2022 al 23/05/2022. CONTADOR W87126.</t>
  </si>
  <si>
    <t>SERVICIO DE AGUA POTABLE PARA PROVEER AL PERSONAL DE LA SECRETARÍA PRESIDENCIAL DE LA MUJER, PERÍODO DEL 18/03/2022 al 17/04/2022.</t>
  </si>
  <si>
    <t>SERVICIO DE ENERGIA ELECTRICA EN LAS INSTALACIONES DE LA SECRETARIA PRESIDENCIAL DE LA MUJER, PERIODO DEL 07/04/2022 AL 09/05/2022 CONTADOR S63158.</t>
  </si>
  <si>
    <t>SERVICIO DE TELEFONÍA FIJA PARA PROVEER AL PERSONAL DE LAS DIFERENTES DIRECCIONES DE LA SECRETARÍA PRESIDENCIAL DE LA MUJER, PERIODO 02/04/2022 AL 01/05/2022, NUMERO 2230-0977; 2230-0982; 2230-0981 Y 2207-9400.</t>
  </si>
  <si>
    <t>SERVICIO DE TELEFONÍA E INTERNET MÓVIL (30 LÍNEAS TELEFÓNICAS), PARA USO DEL PERSONAL DE LA SECRETARÍA PRESIDENCIAL DE LA MUJER, CORRESPONDENTE AL PERIODO DEL 01/04/2022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</si>
</sst>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horizontal="justify"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165" fontId="16" fillId="5" borderId="2" xfId="0" applyNumberFormat="1" applyFont="1" applyFill="1" applyBorder="1" applyAlignment="1">
      <alignment horizontal="center" vertical="center"/>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165"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C13" sqref="C1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1" t="s">
        <v>63</v>
      </c>
      <c r="B2" s="322"/>
      <c r="C2" s="322"/>
      <c r="D2" s="322"/>
      <c r="E2" s="323"/>
    </row>
    <row r="3" spans="1:5" ht="18.75" x14ac:dyDescent="0.25">
      <c r="A3" s="321" t="s">
        <v>118</v>
      </c>
      <c r="B3" s="322"/>
      <c r="C3" s="322"/>
      <c r="D3" s="322"/>
      <c r="E3" s="323"/>
    </row>
    <row r="4" spans="1:5" ht="15.75" customHeight="1" x14ac:dyDescent="0.25">
      <c r="A4" s="345" t="s">
        <v>64</v>
      </c>
      <c r="B4" s="345"/>
      <c r="C4" s="345"/>
      <c r="D4" s="345"/>
      <c r="E4" s="49" t="s">
        <v>137</v>
      </c>
    </row>
    <row r="5" spans="1:5" s="28" customFormat="1" ht="18.75" x14ac:dyDescent="0.25">
      <c r="A5" s="339" t="s">
        <v>139</v>
      </c>
      <c r="B5" s="339"/>
      <c r="C5" s="339"/>
      <c r="D5" s="339"/>
      <c r="E5" s="339"/>
    </row>
    <row r="6" spans="1:5" ht="18.75" x14ac:dyDescent="0.25">
      <c r="A6" s="339" t="s">
        <v>244</v>
      </c>
      <c r="B6" s="339"/>
      <c r="C6" s="339"/>
      <c r="D6" s="339"/>
      <c r="E6" s="339"/>
    </row>
    <row r="7" spans="1:5" s="65" customFormat="1" ht="18.75" x14ac:dyDescent="0.25">
      <c r="A7" s="344" t="s">
        <v>243</v>
      </c>
      <c r="B7" s="344"/>
      <c r="C7" s="344"/>
      <c r="D7" s="344"/>
      <c r="E7" s="344"/>
    </row>
    <row r="8" spans="1:5" ht="18.75" x14ac:dyDescent="0.25">
      <c r="A8" s="341" t="s">
        <v>267</v>
      </c>
      <c r="B8" s="342"/>
      <c r="C8" s="342"/>
      <c r="D8" s="342"/>
      <c r="E8" s="343"/>
    </row>
    <row r="9" spans="1:5" ht="18.75" x14ac:dyDescent="0.25">
      <c r="A9" s="341" t="s">
        <v>72</v>
      </c>
      <c r="B9" s="342"/>
      <c r="C9" s="342"/>
      <c r="D9" s="342"/>
      <c r="E9" s="343"/>
    </row>
    <row r="10" spans="1:5" ht="21" customHeight="1" x14ac:dyDescent="0.25">
      <c r="A10" s="340" t="s">
        <v>138</v>
      </c>
      <c r="B10" s="340"/>
      <c r="C10" s="340"/>
      <c r="D10" s="340"/>
      <c r="E10" s="340"/>
    </row>
    <row r="11" spans="1:5" s="30" customFormat="1" ht="19.5" thickBot="1" x14ac:dyDescent="0.35">
      <c r="A11" s="154" t="s">
        <v>19</v>
      </c>
      <c r="B11" s="155" t="s">
        <v>52</v>
      </c>
      <c r="C11" s="155" t="s">
        <v>20</v>
      </c>
      <c r="D11" s="335" t="s">
        <v>122</v>
      </c>
      <c r="E11" s="336"/>
    </row>
    <row r="12" spans="1:5" s="118" customFormat="1" x14ac:dyDescent="0.25">
      <c r="A12" s="83" t="s">
        <v>63</v>
      </c>
      <c r="B12" s="84" t="s">
        <v>136</v>
      </c>
      <c r="C12" s="85" t="s">
        <v>277</v>
      </c>
      <c r="D12" s="337" t="s">
        <v>146</v>
      </c>
      <c r="E12" s="338"/>
    </row>
    <row r="13" spans="1:5" s="118" customFormat="1" ht="33.75" customHeight="1" x14ac:dyDescent="0.25">
      <c r="A13" s="86" t="s">
        <v>158</v>
      </c>
      <c r="B13" s="87" t="s">
        <v>136</v>
      </c>
      <c r="C13" s="87" t="s">
        <v>278</v>
      </c>
      <c r="D13" s="332" t="s">
        <v>146</v>
      </c>
      <c r="E13" s="333"/>
    </row>
    <row r="14" spans="1:5" s="118" customFormat="1" ht="30" x14ac:dyDescent="0.25">
      <c r="A14" s="86" t="s">
        <v>165</v>
      </c>
      <c r="B14" s="87" t="s">
        <v>136</v>
      </c>
      <c r="C14" s="87" t="s">
        <v>147</v>
      </c>
      <c r="D14" s="332" t="s">
        <v>146</v>
      </c>
      <c r="E14" s="333"/>
    </row>
    <row r="15" spans="1:5" s="118" customFormat="1" ht="33.75" customHeight="1" x14ac:dyDescent="0.25">
      <c r="A15" s="86" t="s">
        <v>118</v>
      </c>
      <c r="B15" s="87" t="s">
        <v>136</v>
      </c>
      <c r="C15" s="88" t="s">
        <v>148</v>
      </c>
      <c r="D15" s="332" t="s">
        <v>146</v>
      </c>
      <c r="E15" s="333"/>
    </row>
    <row r="16" spans="1:5" s="118" customFormat="1" ht="33.75" customHeight="1" x14ac:dyDescent="0.25">
      <c r="A16" s="86" t="s">
        <v>68</v>
      </c>
      <c r="B16" s="87" t="s">
        <v>136</v>
      </c>
      <c r="C16" s="87" t="s">
        <v>149</v>
      </c>
      <c r="D16" s="332" t="s">
        <v>146</v>
      </c>
      <c r="E16" s="333"/>
    </row>
    <row r="17" spans="1:5" s="118" customFormat="1" ht="33.75" customHeight="1" x14ac:dyDescent="0.25">
      <c r="A17" s="89" t="s">
        <v>89</v>
      </c>
      <c r="B17" s="87" t="s">
        <v>136</v>
      </c>
      <c r="C17" s="88" t="s">
        <v>150</v>
      </c>
      <c r="D17" s="332" t="s">
        <v>146</v>
      </c>
      <c r="E17" s="333"/>
    </row>
    <row r="18" spans="1:5" s="118" customFormat="1" ht="30" x14ac:dyDescent="0.25">
      <c r="A18" s="82" t="s">
        <v>162</v>
      </c>
      <c r="B18" s="87" t="s">
        <v>136</v>
      </c>
      <c r="C18" s="88" t="s">
        <v>163</v>
      </c>
      <c r="D18" s="332" t="s">
        <v>146</v>
      </c>
      <c r="E18" s="333"/>
    </row>
    <row r="19" spans="1:5" s="118" customFormat="1" ht="39" customHeight="1" x14ac:dyDescent="0.25">
      <c r="A19" s="86" t="s">
        <v>121</v>
      </c>
      <c r="B19" s="87" t="s">
        <v>136</v>
      </c>
      <c r="C19" s="87" t="s">
        <v>166</v>
      </c>
      <c r="D19" s="332" t="s">
        <v>146</v>
      </c>
      <c r="E19" s="333"/>
    </row>
    <row r="20" spans="1:5" s="118" customFormat="1" ht="39" customHeight="1" x14ac:dyDescent="0.25">
      <c r="A20" s="86" t="s">
        <v>167</v>
      </c>
      <c r="B20" s="87" t="s">
        <v>136</v>
      </c>
      <c r="C20" s="87">
        <v>1008</v>
      </c>
      <c r="D20" s="332" t="s">
        <v>146</v>
      </c>
      <c r="E20" s="333"/>
    </row>
    <row r="21" spans="1:5" s="118" customFormat="1" ht="39" customHeight="1" x14ac:dyDescent="0.25">
      <c r="A21" s="86" t="s">
        <v>160</v>
      </c>
      <c r="B21" s="87" t="s">
        <v>136</v>
      </c>
      <c r="C21" s="87" t="s">
        <v>151</v>
      </c>
      <c r="D21" s="332" t="s">
        <v>146</v>
      </c>
      <c r="E21" s="333"/>
    </row>
    <row r="22" spans="1:5" s="118" customFormat="1" ht="36.75" customHeight="1" x14ac:dyDescent="0.25">
      <c r="A22" s="86" t="s">
        <v>161</v>
      </c>
      <c r="B22" s="87" t="s">
        <v>136</v>
      </c>
      <c r="C22" s="87" t="s">
        <v>152</v>
      </c>
      <c r="D22" s="332" t="s">
        <v>146</v>
      </c>
      <c r="E22" s="333"/>
    </row>
    <row r="23" spans="1:5" s="118" customFormat="1" ht="40.5" customHeight="1" x14ac:dyDescent="0.25">
      <c r="A23" s="86" t="s">
        <v>120</v>
      </c>
      <c r="B23" s="87" t="s">
        <v>136</v>
      </c>
      <c r="C23" s="87">
        <v>1005</v>
      </c>
      <c r="D23" s="332" t="s">
        <v>146</v>
      </c>
      <c r="E23" s="333"/>
    </row>
    <row r="24" spans="1:5" s="118" customFormat="1" ht="46.5" customHeight="1" x14ac:dyDescent="0.25">
      <c r="A24" s="86" t="s">
        <v>164</v>
      </c>
      <c r="B24" s="87" t="s">
        <v>136</v>
      </c>
      <c r="C24" s="87" t="s">
        <v>153</v>
      </c>
      <c r="D24" s="332" t="s">
        <v>146</v>
      </c>
      <c r="E24" s="333"/>
    </row>
    <row r="25" spans="1:5" s="118" customFormat="1" ht="33.75" customHeight="1" x14ac:dyDescent="0.25">
      <c r="A25" s="86" t="s">
        <v>159</v>
      </c>
      <c r="B25" s="87" t="s">
        <v>136</v>
      </c>
      <c r="C25" s="87" t="s">
        <v>154</v>
      </c>
      <c r="D25" s="332" t="s">
        <v>146</v>
      </c>
      <c r="E25" s="333"/>
    </row>
    <row r="26" spans="1:5" s="118" customFormat="1" ht="39" customHeight="1" x14ac:dyDescent="0.25">
      <c r="A26" s="86" t="s">
        <v>168</v>
      </c>
      <c r="B26" s="87" t="s">
        <v>136</v>
      </c>
      <c r="C26" s="87">
        <v>1084</v>
      </c>
      <c r="D26" s="332" t="s">
        <v>146</v>
      </c>
      <c r="E26" s="333"/>
    </row>
    <row r="27" spans="1:5" s="118" customFormat="1" ht="33.75" customHeight="1" x14ac:dyDescent="0.25">
      <c r="A27" s="89" t="s">
        <v>119</v>
      </c>
      <c r="B27" s="87" t="s">
        <v>136</v>
      </c>
      <c r="C27" s="87">
        <v>1000</v>
      </c>
      <c r="D27" s="332" t="s">
        <v>146</v>
      </c>
      <c r="E27" s="333"/>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18" t="s">
        <v>198</v>
      </c>
      <c r="D33" s="318"/>
      <c r="E33" s="318"/>
    </row>
    <row r="34" spans="1:5" s="28" customFormat="1" ht="18.75" x14ac:dyDescent="0.3">
      <c r="A34" s="50"/>
      <c r="B34" s="50"/>
      <c r="C34" s="316"/>
      <c r="D34" s="316"/>
      <c r="E34" s="316"/>
    </row>
    <row r="35" spans="1:5" s="28" customFormat="1" ht="18.75" x14ac:dyDescent="0.3">
      <c r="A35" s="51"/>
      <c r="B35" s="50"/>
      <c r="C35" s="316"/>
      <c r="D35" s="316"/>
      <c r="E35" s="316"/>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4" t="s">
        <v>63</v>
      </c>
      <c r="B44" s="334"/>
      <c r="C44" s="334"/>
      <c r="D44" s="325"/>
      <c r="E44" s="31"/>
    </row>
    <row r="45" spans="1:5" ht="18.75" x14ac:dyDescent="0.25">
      <c r="A45" s="321" t="str">
        <f>+A3</f>
        <v>Dirección Administrativa</v>
      </c>
      <c r="B45" s="322"/>
      <c r="C45" s="322"/>
      <c r="D45" s="323"/>
      <c r="E45" s="32"/>
    </row>
    <row r="46" spans="1:5" ht="18.75" x14ac:dyDescent="0.3">
      <c r="A46" s="52" t="str">
        <f>+A4</f>
        <v>Horario de Atención: 8:00 a 16:30 hrs.</v>
      </c>
      <c r="B46" s="52"/>
      <c r="C46" s="324" t="s">
        <v>140</v>
      </c>
      <c r="D46" s="325"/>
      <c r="E46" s="33"/>
    </row>
    <row r="47" spans="1:5" ht="18.75" x14ac:dyDescent="0.3">
      <c r="A47" s="326" t="s">
        <v>139</v>
      </c>
      <c r="B47" s="327"/>
      <c r="C47" s="327"/>
      <c r="D47" s="328"/>
      <c r="E47" s="34"/>
    </row>
    <row r="48" spans="1:5" ht="18.75" x14ac:dyDescent="0.3">
      <c r="A48" s="326" t="str">
        <f>A6</f>
        <v>Encargado de Dirección: Licda. Lubia Carolina Bran de Mora</v>
      </c>
      <c r="B48" s="327"/>
      <c r="C48" s="327"/>
      <c r="D48" s="328"/>
      <c r="E48" s="34"/>
    </row>
    <row r="49" spans="1:5" ht="18.75" x14ac:dyDescent="0.3">
      <c r="A49" s="329" t="str">
        <f>+A7</f>
        <v>Responsable de Actualización de la información: Hortencia Margarita Diaz Alvarez</v>
      </c>
      <c r="B49" s="330"/>
      <c r="C49" s="330"/>
      <c r="D49" s="331"/>
      <c r="E49" s="34"/>
    </row>
    <row r="50" spans="1:5" ht="18.75" x14ac:dyDescent="0.3">
      <c r="A50" s="326" t="str">
        <f>+A8</f>
        <v>Mes de Actualización: Mayo 2022</v>
      </c>
      <c r="B50" s="327"/>
      <c r="C50" s="327"/>
      <c r="D50" s="328"/>
      <c r="E50" s="34"/>
    </row>
    <row r="51" spans="1:5" ht="18.75" x14ac:dyDescent="0.3">
      <c r="A51" s="326" t="s">
        <v>72</v>
      </c>
      <c r="B51" s="327"/>
      <c r="C51" s="327"/>
      <c r="D51" s="328"/>
      <c r="E51" s="34"/>
    </row>
    <row r="52" spans="1:5" ht="29.25" customHeight="1" x14ac:dyDescent="0.25">
      <c r="A52" s="321" t="s">
        <v>74</v>
      </c>
      <c r="B52" s="322"/>
      <c r="C52" s="322"/>
      <c r="D52" s="323"/>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20" t="s">
        <v>176</v>
      </c>
      <c r="B62" s="320"/>
      <c r="C62" s="320"/>
      <c r="D62" s="320"/>
    </row>
    <row r="63" spans="1:5" s="54" customFormat="1" ht="33.75" customHeight="1" x14ac:dyDescent="0.25">
      <c r="A63" s="319" t="s">
        <v>185</v>
      </c>
      <c r="B63" s="319"/>
      <c r="C63" s="319"/>
      <c r="D63" s="319"/>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17" t="s">
        <v>199</v>
      </c>
      <c r="C67" s="318"/>
      <c r="D67" s="318"/>
      <c r="E67" s="50"/>
    </row>
    <row r="68" spans="1:5" s="28" customFormat="1" ht="18.75" x14ac:dyDescent="0.3">
      <c r="A68" s="50"/>
      <c r="B68" s="316"/>
      <c r="C68" s="316"/>
      <c r="D68" s="316"/>
      <c r="E68" s="50"/>
    </row>
    <row r="69" spans="1:5" s="28" customFormat="1" ht="18.75" x14ac:dyDescent="0.3">
      <c r="A69" s="51"/>
      <c r="B69" s="316"/>
      <c r="C69" s="316"/>
      <c r="D69" s="31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206</v>
      </c>
      <c r="B9" s="360"/>
      <c r="C9" s="360"/>
      <c r="D9" s="360"/>
      <c r="E9" s="361"/>
    </row>
    <row r="10" spans="1:5" ht="21" customHeight="1" x14ac:dyDescent="0.35">
      <c r="A10" s="497" t="s">
        <v>205</v>
      </c>
      <c r="B10" s="498"/>
      <c r="C10" s="498"/>
      <c r="D10" s="498"/>
      <c r="E10" s="499"/>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0" t="s">
        <v>211</v>
      </c>
      <c r="B19" s="501"/>
      <c r="C19" s="501"/>
      <c r="D19" s="501"/>
      <c r="E19" s="502"/>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208</v>
      </c>
      <c r="B9" s="360"/>
      <c r="C9" s="360"/>
      <c r="D9" s="360"/>
      <c r="E9" s="361"/>
    </row>
    <row r="10" spans="1:5" ht="87" customHeight="1" x14ac:dyDescent="0.25">
      <c r="A10" s="503" t="s">
        <v>212</v>
      </c>
      <c r="B10" s="504"/>
      <c r="C10" s="504"/>
      <c r="D10" s="504"/>
      <c r="E10" s="505"/>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06" t="s">
        <v>213</v>
      </c>
      <c r="B19" s="507"/>
      <c r="C19" s="507"/>
      <c r="D19" s="507"/>
      <c r="E19" s="508"/>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topLeftCell="A4" zoomScale="70" zoomScaleNormal="60" zoomScaleSheetLayoutView="70" workbookViewId="0">
      <selection activeCell="B14" sqref="B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9" t="s">
        <v>63</v>
      </c>
      <c r="B2" s="322"/>
      <c r="C2" s="322"/>
      <c r="D2" s="322"/>
      <c r="E2" s="322"/>
      <c r="F2" s="322"/>
      <c r="G2" s="322"/>
      <c r="H2" s="322"/>
      <c r="I2" s="520"/>
    </row>
    <row r="3" spans="1:12" ht="18.75" x14ac:dyDescent="0.25">
      <c r="A3" s="519" t="str">
        <f>+'Numeral 2'!A3:E3</f>
        <v>Dirección Administrativa</v>
      </c>
      <c r="B3" s="322"/>
      <c r="C3" s="322"/>
      <c r="D3" s="322"/>
      <c r="E3" s="322"/>
      <c r="F3" s="322"/>
      <c r="G3" s="322"/>
      <c r="H3" s="322"/>
      <c r="I3" s="520"/>
    </row>
    <row r="4" spans="1:12" ht="15.75" customHeight="1" x14ac:dyDescent="0.25">
      <c r="A4" s="521" t="s">
        <v>64</v>
      </c>
      <c r="B4" s="522"/>
      <c r="C4" s="522"/>
      <c r="D4" s="523"/>
      <c r="E4" s="524" t="s">
        <v>137</v>
      </c>
      <c r="F4" s="522"/>
      <c r="G4" s="522"/>
      <c r="H4" s="522"/>
      <c r="I4" s="525"/>
    </row>
    <row r="5" spans="1:12" ht="18.75" x14ac:dyDescent="0.25">
      <c r="A5" s="512" t="s">
        <v>139</v>
      </c>
      <c r="B5" s="342"/>
      <c r="C5" s="342"/>
      <c r="D5" s="342"/>
      <c r="E5" s="342"/>
      <c r="F5" s="342"/>
      <c r="G5" s="342"/>
      <c r="H5" s="342"/>
      <c r="I5" s="513"/>
    </row>
    <row r="6" spans="1:12" ht="18.75" x14ac:dyDescent="0.25">
      <c r="A6" s="512" t="str">
        <f>+'Numeral 2'!A6:E6</f>
        <v>Encargado de Dirección: Licda. Lubia Carolina Bran de Mora</v>
      </c>
      <c r="B6" s="342"/>
      <c r="C6" s="342"/>
      <c r="D6" s="342"/>
      <c r="E6" s="342"/>
      <c r="F6" s="342"/>
      <c r="G6" s="342"/>
      <c r="H6" s="342"/>
      <c r="I6" s="513"/>
    </row>
    <row r="7" spans="1:12" ht="18.75" x14ac:dyDescent="0.25">
      <c r="A7" s="509" t="str">
        <f>+'Numeral 2'!A7:E7</f>
        <v>Responsable de Actualización de la información: Hortencia Margarita Diaz Alvarez</v>
      </c>
      <c r="B7" s="510"/>
      <c r="C7" s="510"/>
      <c r="D7" s="510"/>
      <c r="E7" s="510"/>
      <c r="F7" s="510"/>
      <c r="G7" s="510"/>
      <c r="H7" s="510"/>
      <c r="I7" s="511"/>
    </row>
    <row r="8" spans="1:12" ht="18.75" x14ac:dyDescent="0.25">
      <c r="A8" s="512" t="str">
        <f>+'Numeral 14 Administración'!A8:E8</f>
        <v>Mes de Actualización: Mayo 2022</v>
      </c>
      <c r="B8" s="342"/>
      <c r="C8" s="342"/>
      <c r="D8" s="342"/>
      <c r="E8" s="342"/>
      <c r="F8" s="342"/>
      <c r="G8" s="342"/>
      <c r="H8" s="342"/>
      <c r="I8" s="513"/>
    </row>
    <row r="9" spans="1:12" ht="18.75" x14ac:dyDescent="0.25">
      <c r="A9" s="512" t="s">
        <v>113</v>
      </c>
      <c r="B9" s="342"/>
      <c r="C9" s="342"/>
      <c r="D9" s="342"/>
      <c r="E9" s="342"/>
      <c r="F9" s="342"/>
      <c r="G9" s="342"/>
      <c r="H9" s="342"/>
      <c r="I9" s="513"/>
    </row>
    <row r="10" spans="1:12" ht="28.5" customHeight="1" x14ac:dyDescent="0.3">
      <c r="A10" s="514" t="s">
        <v>112</v>
      </c>
      <c r="B10" s="515"/>
      <c r="C10" s="515"/>
      <c r="D10" s="515"/>
      <c r="E10" s="515"/>
      <c r="F10" s="515"/>
      <c r="G10" s="515"/>
      <c r="H10" s="515"/>
      <c r="I10" s="516"/>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240</v>
      </c>
      <c r="I12" s="135" t="s">
        <v>214</v>
      </c>
    </row>
    <row r="13" spans="1:12" s="28" customFormat="1" ht="97.5" customHeight="1" x14ac:dyDescent="0.25">
      <c r="A13" s="257">
        <v>2</v>
      </c>
      <c r="B13" s="253" t="s">
        <v>254</v>
      </c>
      <c r="C13" s="254" t="s">
        <v>258</v>
      </c>
      <c r="D13" s="254" t="s">
        <v>259</v>
      </c>
      <c r="E13" s="255" t="s">
        <v>130</v>
      </c>
      <c r="F13" s="255" t="s">
        <v>245</v>
      </c>
      <c r="G13" s="256">
        <v>780000</v>
      </c>
      <c r="H13" s="255" t="s">
        <v>260</v>
      </c>
      <c r="I13" s="135" t="s">
        <v>214</v>
      </c>
      <c r="L13" s="33"/>
    </row>
    <row r="14" spans="1:12" s="28" customFormat="1" ht="183" customHeight="1" x14ac:dyDescent="0.25">
      <c r="A14" s="257">
        <v>3</v>
      </c>
      <c r="B14" s="253" t="s">
        <v>254</v>
      </c>
      <c r="C14" s="254" t="s">
        <v>255</v>
      </c>
      <c r="D14" s="254" t="s">
        <v>256</v>
      </c>
      <c r="E14" s="255" t="s">
        <v>130</v>
      </c>
      <c r="F14" s="255" t="s">
        <v>257</v>
      </c>
      <c r="G14" s="256">
        <v>78313.5</v>
      </c>
      <c r="H14" s="255" t="s">
        <v>280</v>
      </c>
      <c r="I14" s="135" t="s">
        <v>399</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17" t="s">
        <v>70</v>
      </c>
      <c r="G19" s="518"/>
      <c r="H19" s="518"/>
      <c r="I19" s="25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tabSelected="1" zoomScale="80" zoomScaleNormal="80" workbookViewId="0">
      <selection activeCell="M16" sqref="M16"/>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2" t="s">
        <v>63</v>
      </c>
      <c r="B2" s="340"/>
      <c r="C2" s="340"/>
      <c r="D2" s="340"/>
      <c r="E2" s="340"/>
      <c r="F2" s="340"/>
      <c r="G2" s="340"/>
      <c r="H2" s="340"/>
      <c r="I2" s="533"/>
    </row>
    <row r="3" spans="1:9" ht="18.75" x14ac:dyDescent="0.25">
      <c r="A3" s="532" t="str">
        <f>+'Numeral 2'!A3:E3</f>
        <v>Dirección Administrativa</v>
      </c>
      <c r="B3" s="340"/>
      <c r="C3" s="340"/>
      <c r="D3" s="340"/>
      <c r="E3" s="340"/>
      <c r="F3" s="340"/>
      <c r="G3" s="340"/>
      <c r="H3" s="340"/>
      <c r="I3" s="533"/>
    </row>
    <row r="4" spans="1:9" ht="15.75" customHeight="1" x14ac:dyDescent="0.25">
      <c r="A4" s="359" t="s">
        <v>64</v>
      </c>
      <c r="B4" s="360"/>
      <c r="C4" s="360"/>
      <c r="D4" s="360"/>
      <c r="E4" s="360"/>
      <c r="F4" s="360" t="s">
        <v>137</v>
      </c>
      <c r="G4" s="360"/>
      <c r="H4" s="360"/>
      <c r="I4" s="361"/>
    </row>
    <row r="5" spans="1:9" ht="15.75" x14ac:dyDescent="0.25">
      <c r="A5" s="536" t="s">
        <v>139</v>
      </c>
      <c r="B5" s="407"/>
      <c r="C5" s="407"/>
      <c r="D5" s="407"/>
      <c r="E5" s="407"/>
      <c r="F5" s="407"/>
      <c r="G5" s="407"/>
      <c r="H5" s="407"/>
      <c r="I5" s="537"/>
    </row>
    <row r="6" spans="1:9" ht="15.75" x14ac:dyDescent="0.25">
      <c r="A6" s="536" t="str">
        <f>+'Numeral 2'!A6:E6</f>
        <v>Encargado de Dirección: Licda. Lubia Carolina Bran de Mora</v>
      </c>
      <c r="B6" s="407"/>
      <c r="C6" s="407"/>
      <c r="D6" s="407"/>
      <c r="E6" s="407"/>
      <c r="F6" s="407"/>
      <c r="G6" s="407"/>
      <c r="H6" s="407"/>
      <c r="I6" s="537"/>
    </row>
    <row r="7" spans="1:9" ht="15.75" x14ac:dyDescent="0.25">
      <c r="A7" s="538" t="str">
        <f>+'Numeral 2'!A7:E7</f>
        <v>Responsable de Actualización de la información: Hortencia Margarita Diaz Alvarez</v>
      </c>
      <c r="B7" s="539"/>
      <c r="C7" s="539"/>
      <c r="D7" s="539"/>
      <c r="E7" s="539"/>
      <c r="F7" s="539"/>
      <c r="G7" s="539"/>
      <c r="H7" s="539"/>
      <c r="I7" s="540"/>
    </row>
    <row r="8" spans="1:9" ht="15.75" x14ac:dyDescent="0.25">
      <c r="A8" s="536" t="str">
        <f>+'Numeral 19 Administración'!A8:I8</f>
        <v>Mes de Actualización: Mayo 2022</v>
      </c>
      <c r="B8" s="407"/>
      <c r="C8" s="407"/>
      <c r="D8" s="407"/>
      <c r="E8" s="407"/>
      <c r="F8" s="407"/>
      <c r="G8" s="407"/>
      <c r="H8" s="407"/>
      <c r="I8" s="537"/>
    </row>
    <row r="9" spans="1:9" ht="15.75" x14ac:dyDescent="0.25">
      <c r="A9" s="536" t="s">
        <v>114</v>
      </c>
      <c r="B9" s="407"/>
      <c r="C9" s="407"/>
      <c r="D9" s="407"/>
      <c r="E9" s="407"/>
      <c r="F9" s="407"/>
      <c r="G9" s="407"/>
      <c r="H9" s="407"/>
      <c r="I9" s="537"/>
    </row>
    <row r="10" spans="1:9" ht="31.5" customHeight="1" x14ac:dyDescent="0.35">
      <c r="A10" s="534" t="s">
        <v>59</v>
      </c>
      <c r="B10" s="408"/>
      <c r="C10" s="408"/>
      <c r="D10" s="408"/>
      <c r="E10" s="408"/>
      <c r="F10" s="408"/>
      <c r="G10" s="408"/>
      <c r="H10" s="408"/>
      <c r="I10" s="535"/>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29" t="s">
        <v>129</v>
      </c>
      <c r="B14" s="530"/>
      <c r="C14" s="530"/>
      <c r="D14" s="530"/>
      <c r="E14" s="530"/>
      <c r="F14" s="530"/>
      <c r="G14" s="530"/>
      <c r="H14" s="530"/>
      <c r="I14" s="531"/>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26" t="s">
        <v>71</v>
      </c>
      <c r="B20" s="527"/>
      <c r="C20" s="33"/>
      <c r="D20" s="33"/>
      <c r="E20" s="33"/>
      <c r="F20" s="492" t="s">
        <v>202</v>
      </c>
      <c r="G20" s="492"/>
      <c r="H20" s="492"/>
      <c r="I20" s="190"/>
      <c r="L20" s="33"/>
    </row>
    <row r="21" spans="1:12" s="28" customFormat="1" ht="15.75" x14ac:dyDescent="0.25">
      <c r="A21" s="189"/>
      <c r="B21" s="33"/>
      <c r="C21" s="33"/>
      <c r="D21" s="33"/>
      <c r="E21" s="33"/>
      <c r="F21" s="489"/>
      <c r="G21" s="489"/>
      <c r="H21" s="489"/>
      <c r="I21" s="190"/>
      <c r="L21" s="33"/>
    </row>
    <row r="22" spans="1:12" s="92" customFormat="1" ht="15.75" x14ac:dyDescent="0.25">
      <c r="A22" s="526"/>
      <c r="B22" s="527"/>
      <c r="C22" s="91"/>
      <c r="D22" s="93"/>
      <c r="E22" s="91"/>
      <c r="F22" s="489"/>
      <c r="G22" s="489"/>
      <c r="H22" s="489"/>
      <c r="I22" s="138"/>
      <c r="J22" s="93"/>
      <c r="K22" s="93"/>
      <c r="L22" s="93"/>
    </row>
    <row r="23" spans="1:12" s="92" customFormat="1" ht="16.5" thickBot="1" x14ac:dyDescent="0.3">
      <c r="A23" s="139"/>
      <c r="B23" s="140"/>
      <c r="C23" s="141"/>
      <c r="D23" s="141"/>
      <c r="E23" s="141"/>
      <c r="F23" s="528"/>
      <c r="G23" s="528"/>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D21" sqref="D21"/>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7"/>
      <c r="B1" s="407"/>
      <c r="C1" s="407"/>
      <c r="D1" s="407"/>
      <c r="E1" s="407"/>
      <c r="F1" s="407"/>
      <c r="G1" s="407"/>
      <c r="H1" s="407"/>
      <c r="I1" s="407"/>
    </row>
    <row r="2" spans="1:9" ht="15.75" x14ac:dyDescent="0.25">
      <c r="A2" s="555" t="s">
        <v>63</v>
      </c>
      <c r="B2" s="555"/>
      <c r="C2" s="555"/>
      <c r="D2" s="555"/>
      <c r="E2" s="555"/>
      <c r="F2" s="555"/>
      <c r="G2" s="555"/>
      <c r="H2" s="555"/>
      <c r="I2" s="555"/>
    </row>
    <row r="3" spans="1:9" ht="15.75" customHeight="1" x14ac:dyDescent="0.25">
      <c r="A3" s="556" t="str">
        <f>+'Numeral 2'!A3:E3</f>
        <v>Dirección Administrativa</v>
      </c>
      <c r="B3" s="556"/>
      <c r="C3" s="556"/>
      <c r="D3" s="556"/>
      <c r="E3" s="556"/>
      <c r="F3" s="556"/>
      <c r="G3" s="556"/>
      <c r="H3" s="556"/>
      <c r="I3" s="556"/>
    </row>
    <row r="4" spans="1:9" ht="16.5" customHeight="1" x14ac:dyDescent="0.25">
      <c r="A4" s="360" t="s">
        <v>64</v>
      </c>
      <c r="B4" s="360"/>
      <c r="C4" s="360"/>
      <c r="D4" s="360"/>
      <c r="E4" s="360"/>
      <c r="F4" s="360"/>
      <c r="G4" s="407" t="s">
        <v>137</v>
      </c>
      <c r="H4" s="407"/>
      <c r="I4" s="407"/>
    </row>
    <row r="5" spans="1:9" ht="15.75" x14ac:dyDescent="0.25">
      <c r="A5" s="407" t="s">
        <v>139</v>
      </c>
      <c r="B5" s="407"/>
      <c r="C5" s="407"/>
      <c r="D5" s="407"/>
      <c r="E5" s="407"/>
      <c r="F5" s="407"/>
      <c r="G5" s="407"/>
      <c r="H5" s="407"/>
      <c r="I5" s="407"/>
    </row>
    <row r="6" spans="1:9" ht="15.75" x14ac:dyDescent="0.25">
      <c r="A6" s="407" t="str">
        <f>+'Numeral 2'!A6:E6</f>
        <v>Encargado de Dirección: Licda. Lubia Carolina Bran de Mora</v>
      </c>
      <c r="B6" s="407"/>
      <c r="C6" s="407"/>
      <c r="D6" s="407"/>
      <c r="E6" s="407"/>
      <c r="F6" s="407"/>
      <c r="G6" s="407"/>
      <c r="H6" s="407"/>
      <c r="I6" s="407"/>
    </row>
    <row r="7" spans="1:9" ht="15.75" x14ac:dyDescent="0.25">
      <c r="A7" s="539" t="str">
        <f>+'Numeral 2'!A7:E7</f>
        <v>Responsable de Actualización de la información: Hortencia Margarita Diaz Alvarez</v>
      </c>
      <c r="B7" s="539"/>
      <c r="C7" s="539"/>
      <c r="D7" s="539"/>
      <c r="E7" s="539"/>
      <c r="F7" s="539"/>
      <c r="G7" s="539"/>
      <c r="H7" s="539"/>
      <c r="I7" s="539"/>
    </row>
    <row r="8" spans="1:9" ht="15.75" x14ac:dyDescent="0.25">
      <c r="A8" s="407" t="str">
        <f>+'Numeral 20 Administración'!A8:I8</f>
        <v>Mes de Actualización: Mayo 2022</v>
      </c>
      <c r="B8" s="407"/>
      <c r="C8" s="407"/>
      <c r="D8" s="407"/>
      <c r="E8" s="407"/>
      <c r="F8" s="407"/>
      <c r="G8" s="407"/>
      <c r="H8" s="407"/>
      <c r="I8" s="407"/>
    </row>
    <row r="9" spans="1:9" ht="15.75" x14ac:dyDescent="0.25">
      <c r="A9" s="407" t="s">
        <v>115</v>
      </c>
      <c r="B9" s="407"/>
      <c r="C9" s="407"/>
      <c r="D9" s="407"/>
      <c r="E9" s="407"/>
      <c r="F9" s="407"/>
      <c r="G9" s="407"/>
      <c r="H9" s="407"/>
      <c r="I9" s="407"/>
    </row>
    <row r="10" spans="1:9" ht="21" x14ac:dyDescent="0.35">
      <c r="A10" s="408" t="s">
        <v>157</v>
      </c>
      <c r="B10" s="408"/>
      <c r="C10" s="408"/>
      <c r="D10" s="408"/>
      <c r="E10" s="408"/>
      <c r="F10" s="408"/>
      <c r="G10" s="408"/>
      <c r="H10" s="408"/>
      <c r="I10" s="408"/>
    </row>
    <row r="11" spans="1:9" s="28" customFormat="1" ht="30" x14ac:dyDescent="0.25">
      <c r="A11" s="197" t="s">
        <v>35</v>
      </c>
      <c r="B11" s="98" t="s">
        <v>45</v>
      </c>
      <c r="C11" s="98" t="s">
        <v>44</v>
      </c>
      <c r="D11" s="98" t="s">
        <v>31</v>
      </c>
      <c r="E11" s="98" t="s">
        <v>36</v>
      </c>
      <c r="F11" s="98" t="s">
        <v>86</v>
      </c>
      <c r="G11" s="559" t="s">
        <v>37</v>
      </c>
      <c r="H11" s="559"/>
      <c r="I11" s="98" t="s">
        <v>38</v>
      </c>
    </row>
    <row r="12" spans="1:9" s="118" customFormat="1" ht="64.5" customHeight="1" x14ac:dyDescent="0.25">
      <c r="A12" s="159">
        <v>44690</v>
      </c>
      <c r="B12" s="249" t="s">
        <v>382</v>
      </c>
      <c r="C12" s="209">
        <v>1</v>
      </c>
      <c r="D12" s="121">
        <v>1998.64</v>
      </c>
      <c r="E12" s="557">
        <f>D12+D13+D14</f>
        <v>9228.7099999999991</v>
      </c>
      <c r="F12" s="560">
        <v>111</v>
      </c>
      <c r="G12" s="562" t="s">
        <v>239</v>
      </c>
      <c r="H12" s="563"/>
      <c r="I12" s="560">
        <v>326445</v>
      </c>
    </row>
    <row r="13" spans="1:9" s="118" customFormat="1" ht="51" x14ac:dyDescent="0.25">
      <c r="A13" s="159">
        <v>44692</v>
      </c>
      <c r="B13" s="249" t="s">
        <v>402</v>
      </c>
      <c r="C13" s="209">
        <v>1</v>
      </c>
      <c r="D13" s="121">
        <v>7002.57</v>
      </c>
      <c r="E13" s="558"/>
      <c r="F13" s="561"/>
      <c r="G13" s="564"/>
      <c r="H13" s="565"/>
      <c r="I13" s="561"/>
    </row>
    <row r="14" spans="1:9" s="118" customFormat="1" ht="57" customHeight="1" x14ac:dyDescent="0.25">
      <c r="A14" s="159">
        <v>44704</v>
      </c>
      <c r="B14" s="249" t="s">
        <v>400</v>
      </c>
      <c r="C14" s="209">
        <v>1</v>
      </c>
      <c r="D14" s="121">
        <v>227.5</v>
      </c>
      <c r="E14" s="558"/>
      <c r="F14" s="561"/>
      <c r="G14" s="564"/>
      <c r="H14" s="565"/>
      <c r="I14" s="561"/>
    </row>
    <row r="15" spans="1:9" s="28" customFormat="1" ht="49.5" customHeight="1" x14ac:dyDescent="0.25">
      <c r="A15" s="159">
        <v>44697</v>
      </c>
      <c r="B15" s="249" t="s">
        <v>401</v>
      </c>
      <c r="C15" s="247">
        <v>1</v>
      </c>
      <c r="D15" s="121">
        <v>2549.0700000000002</v>
      </c>
      <c r="E15" s="246">
        <f>+D15</f>
        <v>2549.0700000000002</v>
      </c>
      <c r="F15" s="247">
        <v>112</v>
      </c>
      <c r="G15" s="549" t="s">
        <v>241</v>
      </c>
      <c r="H15" s="549"/>
      <c r="I15" s="247">
        <v>3306518</v>
      </c>
    </row>
    <row r="16" spans="1:9" s="118" customFormat="1" ht="22.5" customHeight="1" x14ac:dyDescent="0.25">
      <c r="A16" s="198">
        <v>44685</v>
      </c>
      <c r="B16" s="546" t="s">
        <v>403</v>
      </c>
      <c r="C16" s="195">
        <v>1</v>
      </c>
      <c r="D16" s="121">
        <v>2460.5</v>
      </c>
      <c r="E16" s="547">
        <f>D16+D17+D18+D19</f>
        <v>2619.5</v>
      </c>
      <c r="F16" s="548">
        <v>113</v>
      </c>
      <c r="G16" s="549" t="s">
        <v>195</v>
      </c>
      <c r="H16" s="549"/>
      <c r="I16" s="548">
        <v>9929290</v>
      </c>
    </row>
    <row r="17" spans="1:9" s="118" customFormat="1" ht="22.5" customHeight="1" x14ac:dyDescent="0.25">
      <c r="A17" s="198">
        <v>44685</v>
      </c>
      <c r="B17" s="546"/>
      <c r="C17" s="195">
        <v>1</v>
      </c>
      <c r="D17" s="121">
        <v>53</v>
      </c>
      <c r="E17" s="547"/>
      <c r="F17" s="548"/>
      <c r="G17" s="549"/>
      <c r="H17" s="549"/>
      <c r="I17" s="548"/>
    </row>
    <row r="18" spans="1:9" s="118" customFormat="1" ht="22.5" customHeight="1" x14ac:dyDescent="0.25">
      <c r="A18" s="198">
        <v>44685</v>
      </c>
      <c r="B18" s="546"/>
      <c r="C18" s="195">
        <v>1</v>
      </c>
      <c r="D18" s="121">
        <v>53</v>
      </c>
      <c r="E18" s="547"/>
      <c r="F18" s="548"/>
      <c r="G18" s="549"/>
      <c r="H18" s="549"/>
      <c r="I18" s="548"/>
    </row>
    <row r="19" spans="1:9" s="118" customFormat="1" ht="22.5" customHeight="1" x14ac:dyDescent="0.25">
      <c r="A19" s="198">
        <v>44685</v>
      </c>
      <c r="B19" s="546"/>
      <c r="C19" s="195">
        <v>1</v>
      </c>
      <c r="D19" s="121">
        <v>53</v>
      </c>
      <c r="E19" s="547"/>
      <c r="F19" s="548"/>
      <c r="G19" s="549"/>
      <c r="H19" s="549"/>
      <c r="I19" s="548"/>
    </row>
    <row r="20" spans="1:9" s="118" customFormat="1" ht="98.25" customHeight="1" x14ac:dyDescent="0.25">
      <c r="A20" s="263">
        <v>44685</v>
      </c>
      <c r="B20" s="249" t="s">
        <v>387</v>
      </c>
      <c r="C20" s="250">
        <v>1</v>
      </c>
      <c r="D20" s="121">
        <v>453</v>
      </c>
      <c r="E20" s="121">
        <f>+D20</f>
        <v>453</v>
      </c>
      <c r="F20" s="250">
        <v>113</v>
      </c>
      <c r="G20" s="553" t="s">
        <v>195</v>
      </c>
      <c r="H20" s="554"/>
      <c r="I20" s="250">
        <v>9929290</v>
      </c>
    </row>
    <row r="21" spans="1:9" s="118" customFormat="1" ht="43.5" customHeight="1" x14ac:dyDescent="0.25">
      <c r="A21" s="159">
        <v>44684</v>
      </c>
      <c r="B21" s="249" t="s">
        <v>224</v>
      </c>
      <c r="C21" s="195">
        <v>1</v>
      </c>
      <c r="D21" s="121">
        <v>3300</v>
      </c>
      <c r="E21" s="152">
        <f>+D21</f>
        <v>3300</v>
      </c>
      <c r="F21" s="153">
        <v>113</v>
      </c>
      <c r="G21" s="550" t="s">
        <v>218</v>
      </c>
      <c r="H21" s="551"/>
      <c r="I21" s="153">
        <v>8539332</v>
      </c>
    </row>
    <row r="22" spans="1:9" s="28" customFormat="1" ht="64.5" customHeight="1" x14ac:dyDescent="0.25">
      <c r="A22" s="159">
        <v>44682</v>
      </c>
      <c r="B22" s="249" t="s">
        <v>404</v>
      </c>
      <c r="C22" s="195">
        <v>1</v>
      </c>
      <c r="D22" s="121">
        <v>4483</v>
      </c>
      <c r="E22" s="152">
        <f>D22</f>
        <v>4483</v>
      </c>
      <c r="F22" s="153">
        <v>113</v>
      </c>
      <c r="G22" s="550" t="s">
        <v>225</v>
      </c>
      <c r="H22" s="551"/>
      <c r="I22" s="153">
        <v>5498104</v>
      </c>
    </row>
    <row r="23" spans="1:9" s="118" customFormat="1" ht="38.25" customHeight="1" x14ac:dyDescent="0.25">
      <c r="A23" s="159">
        <v>44685</v>
      </c>
      <c r="B23" s="249" t="s">
        <v>186</v>
      </c>
      <c r="C23" s="195">
        <v>1</v>
      </c>
      <c r="D23" s="121">
        <v>150</v>
      </c>
      <c r="E23" s="152">
        <f>+D23</f>
        <v>150</v>
      </c>
      <c r="F23" s="153">
        <v>115</v>
      </c>
      <c r="G23" s="550" t="s">
        <v>196</v>
      </c>
      <c r="H23" s="551"/>
      <c r="I23" s="153">
        <v>2529416</v>
      </c>
    </row>
    <row r="24" spans="1:9" s="28" customFormat="1" x14ac:dyDescent="0.25">
      <c r="A24" s="542" t="s">
        <v>155</v>
      </c>
      <c r="B24" s="543"/>
      <c r="C24" s="543"/>
      <c r="D24" s="544"/>
      <c r="E24" s="109">
        <f>SUM(E12:E23)</f>
        <v>22783.279999999999</v>
      </c>
      <c r="F24" s="545"/>
      <c r="G24" s="545"/>
      <c r="H24" s="545"/>
      <c r="I24" s="545"/>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203</v>
      </c>
      <c r="E27" s="120"/>
      <c r="F27" s="33"/>
      <c r="G27" s="33"/>
      <c r="H27" s="33"/>
      <c r="I27" s="100"/>
    </row>
    <row r="28" spans="1:9" s="105" customFormat="1" ht="15.75" x14ac:dyDescent="0.25">
      <c r="A28" s="262" t="s">
        <v>71</v>
      </c>
      <c r="B28" s="114"/>
      <c r="C28" s="114"/>
      <c r="D28" s="115"/>
      <c r="E28" s="114"/>
      <c r="F28" s="491" t="s">
        <v>201</v>
      </c>
      <c r="G28" s="492"/>
      <c r="H28" s="492"/>
      <c r="I28" s="106"/>
    </row>
    <row r="29" spans="1:9" s="105" customFormat="1" ht="15.75" x14ac:dyDescent="0.25">
      <c r="A29" s="200"/>
      <c r="B29" s="113"/>
      <c r="C29" s="114"/>
      <c r="D29" s="115"/>
      <c r="E29" s="114"/>
      <c r="F29" s="552"/>
      <c r="G29" s="552"/>
      <c r="H29" s="552"/>
      <c r="I29" s="106"/>
    </row>
    <row r="30" spans="1:9" ht="15.75" x14ac:dyDescent="0.25">
      <c r="A30" s="201"/>
      <c r="B30" s="116"/>
      <c r="C30" s="107"/>
      <c r="D30" s="107"/>
      <c r="E30" s="107"/>
      <c r="F30" s="541"/>
      <c r="G30" s="541"/>
      <c r="H30" s="541"/>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6"/>
      <c r="B1" s="346"/>
    </row>
    <row r="2" spans="1:9" ht="18.75" x14ac:dyDescent="0.25">
      <c r="A2" s="321" t="s">
        <v>63</v>
      </c>
      <c r="B2" s="322"/>
      <c r="C2" s="322"/>
      <c r="D2" s="322"/>
      <c r="E2" s="322"/>
      <c r="F2" s="322"/>
      <c r="G2" s="322"/>
      <c r="H2" s="322"/>
      <c r="I2" s="323"/>
    </row>
    <row r="3" spans="1:9" ht="18.75" x14ac:dyDescent="0.25">
      <c r="A3" s="321" t="s">
        <v>68</v>
      </c>
      <c r="B3" s="322"/>
      <c r="C3" s="322"/>
      <c r="D3" s="322"/>
      <c r="E3" s="322"/>
      <c r="F3" s="322"/>
      <c r="G3" s="322"/>
      <c r="H3" s="322"/>
      <c r="I3" s="323"/>
    </row>
    <row r="4" spans="1:9" ht="15.75" customHeight="1" x14ac:dyDescent="0.25">
      <c r="A4" s="354" t="s">
        <v>64</v>
      </c>
      <c r="B4" s="355"/>
      <c r="C4" s="356"/>
      <c r="D4" s="354" t="s">
        <v>65</v>
      </c>
      <c r="E4" s="355"/>
      <c r="F4" s="355"/>
      <c r="G4" s="355"/>
      <c r="H4" s="355"/>
      <c r="I4" s="356"/>
    </row>
    <row r="5" spans="1:9" ht="15.75" x14ac:dyDescent="0.25">
      <c r="A5" s="347" t="s">
        <v>66</v>
      </c>
      <c r="B5" s="348"/>
      <c r="C5" s="348"/>
      <c r="D5" s="348"/>
      <c r="E5" s="348"/>
      <c r="F5" s="348"/>
      <c r="G5" s="348"/>
      <c r="H5" s="348"/>
      <c r="I5" s="349"/>
    </row>
    <row r="6" spans="1:9" ht="15.75" x14ac:dyDescent="0.25">
      <c r="A6" s="347" t="s">
        <v>60</v>
      </c>
      <c r="B6" s="348"/>
      <c r="C6" s="348"/>
      <c r="D6" s="348"/>
      <c r="E6" s="348"/>
      <c r="F6" s="348"/>
      <c r="G6" s="348"/>
      <c r="H6" s="348"/>
      <c r="I6" s="349"/>
    </row>
    <row r="7" spans="1:9" ht="15.75" x14ac:dyDescent="0.25">
      <c r="A7" s="347" t="s">
        <v>61</v>
      </c>
      <c r="B7" s="348"/>
      <c r="C7" s="348"/>
      <c r="D7" s="348"/>
      <c r="E7" s="348"/>
      <c r="F7" s="348"/>
      <c r="G7" s="348"/>
      <c r="H7" s="348"/>
      <c r="I7" s="349"/>
    </row>
    <row r="8" spans="1:9" ht="15.75" x14ac:dyDescent="0.25">
      <c r="A8" s="347" t="s">
        <v>67</v>
      </c>
      <c r="B8" s="348"/>
      <c r="C8" s="348"/>
      <c r="D8" s="348"/>
      <c r="E8" s="348"/>
      <c r="F8" s="348"/>
      <c r="G8" s="348"/>
      <c r="H8" s="348"/>
      <c r="I8" s="349"/>
    </row>
    <row r="9" spans="1:9" ht="15.75" x14ac:dyDescent="0.25">
      <c r="A9" s="351" t="s">
        <v>62</v>
      </c>
      <c r="B9" s="352"/>
      <c r="C9" s="352"/>
      <c r="D9" s="352"/>
      <c r="E9" s="352"/>
      <c r="F9" s="352"/>
      <c r="G9" s="352"/>
      <c r="H9" s="352"/>
      <c r="I9" s="353"/>
    </row>
    <row r="10" spans="1:9" ht="15.75" x14ac:dyDescent="0.25">
      <c r="A10" s="20"/>
      <c r="B10" s="20"/>
      <c r="C10" s="20"/>
      <c r="D10" s="20"/>
      <c r="E10" s="20"/>
      <c r="F10" s="20"/>
      <c r="G10" s="20"/>
      <c r="H10" s="20"/>
      <c r="I10" s="20"/>
    </row>
    <row r="11" spans="1:9" ht="21" customHeight="1" thickBot="1" x14ac:dyDescent="0.4">
      <c r="A11" s="350" t="s">
        <v>77</v>
      </c>
      <c r="B11" s="350"/>
      <c r="C11" s="350"/>
      <c r="D11" s="350"/>
      <c r="E11" s="350"/>
      <c r="F11" s="350"/>
      <c r="G11" s="350"/>
      <c r="H11" s="350"/>
      <c r="I11" s="35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8" t="s">
        <v>63</v>
      </c>
      <c r="B2" s="358"/>
      <c r="C2" s="358"/>
      <c r="D2" s="358"/>
      <c r="E2" s="358"/>
      <c r="F2" s="358"/>
      <c r="G2" s="358"/>
      <c r="H2" s="358"/>
      <c r="I2" s="358"/>
      <c r="J2" s="358"/>
      <c r="K2" s="358"/>
      <c r="L2" s="358"/>
      <c r="M2" s="358"/>
      <c r="N2" s="358"/>
      <c r="O2" s="358"/>
      <c r="P2" s="358"/>
    </row>
    <row r="3" spans="1:16" ht="18.75" x14ac:dyDescent="0.25">
      <c r="A3" s="321" t="s">
        <v>68</v>
      </c>
      <c r="B3" s="322"/>
      <c r="C3" s="322"/>
      <c r="D3" s="322"/>
      <c r="E3" s="322"/>
      <c r="F3" s="322"/>
      <c r="G3" s="322"/>
      <c r="H3" s="322"/>
      <c r="I3" s="322"/>
      <c r="J3" s="322"/>
      <c r="K3" s="322"/>
      <c r="L3" s="322"/>
      <c r="M3" s="322"/>
      <c r="N3" s="322"/>
      <c r="O3" s="322"/>
      <c r="P3" s="322"/>
    </row>
    <row r="4" spans="1:16" ht="15.75" customHeight="1" x14ac:dyDescent="0.25">
      <c r="A4" s="354" t="s">
        <v>64</v>
      </c>
      <c r="B4" s="355"/>
      <c r="C4" s="355"/>
      <c r="D4" s="355" t="s">
        <v>65</v>
      </c>
      <c r="E4" s="355"/>
      <c r="F4" s="355"/>
      <c r="G4" s="355"/>
      <c r="H4" s="355"/>
      <c r="I4" s="355"/>
      <c r="J4" s="355"/>
      <c r="K4" s="355"/>
      <c r="L4" s="355"/>
      <c r="M4" s="355"/>
      <c r="N4" s="355"/>
      <c r="O4" s="355"/>
      <c r="P4" s="355"/>
    </row>
    <row r="5" spans="1:16" ht="15.75" x14ac:dyDescent="0.25">
      <c r="A5" s="347" t="s">
        <v>66</v>
      </c>
      <c r="B5" s="348"/>
      <c r="C5" s="348"/>
      <c r="D5" s="348"/>
      <c r="E5" s="348"/>
      <c r="F5" s="348"/>
      <c r="G5" s="348"/>
      <c r="H5" s="348"/>
      <c r="I5" s="348"/>
      <c r="J5" s="348"/>
      <c r="K5" s="348"/>
      <c r="L5" s="348"/>
      <c r="M5" s="348"/>
      <c r="N5" s="348"/>
      <c r="O5" s="348"/>
      <c r="P5" s="348"/>
    </row>
    <row r="6" spans="1:16" ht="15.75" x14ac:dyDescent="0.25">
      <c r="A6" s="347" t="s">
        <v>73</v>
      </c>
      <c r="B6" s="348"/>
      <c r="C6" s="348"/>
      <c r="D6" s="348"/>
      <c r="E6" s="348"/>
      <c r="F6" s="348"/>
      <c r="G6" s="348"/>
      <c r="H6" s="348"/>
      <c r="I6" s="348"/>
      <c r="J6" s="348"/>
      <c r="K6" s="348"/>
      <c r="L6" s="348"/>
      <c r="M6" s="348"/>
      <c r="N6" s="348"/>
      <c r="O6" s="348"/>
      <c r="P6" s="348"/>
    </row>
    <row r="7" spans="1:16" ht="15.75" x14ac:dyDescent="0.25">
      <c r="A7" s="347" t="s">
        <v>61</v>
      </c>
      <c r="B7" s="348"/>
      <c r="C7" s="348"/>
      <c r="D7" s="348"/>
      <c r="E7" s="348"/>
      <c r="F7" s="348"/>
      <c r="G7" s="348"/>
      <c r="H7" s="348"/>
      <c r="I7" s="348"/>
      <c r="J7" s="348"/>
      <c r="K7" s="348"/>
      <c r="L7" s="348"/>
      <c r="M7" s="348"/>
      <c r="N7" s="348"/>
      <c r="O7" s="348"/>
      <c r="P7" s="348"/>
    </row>
    <row r="8" spans="1:16" ht="15.75" x14ac:dyDescent="0.25">
      <c r="A8" s="347" t="s">
        <v>67</v>
      </c>
      <c r="B8" s="348"/>
      <c r="C8" s="348"/>
      <c r="D8" s="348"/>
      <c r="E8" s="348"/>
      <c r="F8" s="348"/>
      <c r="G8" s="348"/>
      <c r="H8" s="348"/>
      <c r="I8" s="348"/>
      <c r="J8" s="348"/>
      <c r="K8" s="348"/>
      <c r="L8" s="348"/>
      <c r="M8" s="348"/>
      <c r="N8" s="348"/>
      <c r="O8" s="348"/>
      <c r="P8" s="348"/>
    </row>
    <row r="9" spans="1:16" ht="15.75" x14ac:dyDescent="0.25">
      <c r="A9" s="347" t="s">
        <v>87</v>
      </c>
      <c r="B9" s="348"/>
      <c r="C9" s="348"/>
      <c r="D9" s="348"/>
      <c r="E9" s="348"/>
      <c r="F9" s="348"/>
      <c r="G9" s="348"/>
      <c r="H9" s="348"/>
      <c r="I9" s="348"/>
      <c r="J9" s="348"/>
      <c r="K9" s="348"/>
      <c r="L9" s="348"/>
      <c r="M9" s="348"/>
      <c r="N9" s="348"/>
      <c r="O9" s="348"/>
      <c r="P9" s="34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7" t="s">
        <v>57</v>
      </c>
      <c r="B11" s="357"/>
      <c r="C11" s="357"/>
      <c r="D11" s="357"/>
      <c r="E11" s="357"/>
      <c r="F11" s="357"/>
      <c r="G11" s="357"/>
      <c r="H11" s="357"/>
      <c r="I11" s="357"/>
      <c r="J11" s="357"/>
      <c r="K11" s="357"/>
      <c r="L11" s="357"/>
      <c r="M11" s="357"/>
      <c r="N11" s="357"/>
      <c r="O11" s="357"/>
      <c r="P11" s="35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62" t="s">
        <v>63</v>
      </c>
      <c r="B2" s="363"/>
      <c r="C2" s="363"/>
      <c r="D2" s="363"/>
      <c r="E2" s="364"/>
    </row>
    <row r="3" spans="1:12" ht="18.75" x14ac:dyDescent="0.25">
      <c r="A3" s="362" t="str">
        <f>+'Numeral 2'!A3:E3</f>
        <v>Dirección Administrativa</v>
      </c>
      <c r="B3" s="363"/>
      <c r="C3" s="363"/>
      <c r="D3" s="363"/>
      <c r="E3" s="364"/>
    </row>
    <row r="4" spans="1:12" ht="15.75" customHeight="1" x14ac:dyDescent="0.25">
      <c r="A4" s="365" t="s">
        <v>64</v>
      </c>
      <c r="B4" s="356"/>
      <c r="C4" s="366" t="s">
        <v>137</v>
      </c>
      <c r="D4" s="367"/>
      <c r="E4" s="368"/>
    </row>
    <row r="5" spans="1:12" ht="15.75" customHeight="1" x14ac:dyDescent="0.25">
      <c r="A5" s="365" t="s">
        <v>139</v>
      </c>
      <c r="B5" s="355"/>
      <c r="C5" s="355"/>
      <c r="D5" s="355"/>
      <c r="E5" s="369"/>
    </row>
    <row r="6" spans="1:12" ht="15.75" x14ac:dyDescent="0.25">
      <c r="A6" s="359" t="str">
        <f>+'Numeral 2'!A6:E6</f>
        <v>Encargado de Dirección: Licda. Lubia Carolina Bran de Mora</v>
      </c>
      <c r="B6" s="360"/>
      <c r="C6" s="360"/>
      <c r="D6" s="360"/>
      <c r="E6" s="361"/>
    </row>
    <row r="7" spans="1:12" ht="15.75" x14ac:dyDescent="0.25">
      <c r="A7" s="372" t="str">
        <f>+'Numeral 2'!A7:E7</f>
        <v>Responsable de Actualización de la información: Hortencia Margarita Diaz Alvarez</v>
      </c>
      <c r="B7" s="373"/>
      <c r="C7" s="373"/>
      <c r="D7" s="373"/>
      <c r="E7" s="374"/>
    </row>
    <row r="8" spans="1:12" ht="15.75" x14ac:dyDescent="0.25">
      <c r="A8" s="372" t="str">
        <f>+'Numeral 2'!A8:E8</f>
        <v>Mes de Actualización: Mayo 2022</v>
      </c>
      <c r="B8" s="373"/>
      <c r="C8" s="373"/>
      <c r="D8" s="373"/>
      <c r="E8" s="374"/>
    </row>
    <row r="9" spans="1:12" ht="15.75" x14ac:dyDescent="0.25">
      <c r="A9" s="359" t="s">
        <v>207</v>
      </c>
      <c r="B9" s="360"/>
      <c r="C9" s="360"/>
      <c r="D9" s="360"/>
      <c r="E9" s="361"/>
    </row>
    <row r="10" spans="1:12" ht="89.25" customHeight="1" x14ac:dyDescent="0.25">
      <c r="A10" s="375" t="s">
        <v>209</v>
      </c>
      <c r="B10" s="376"/>
      <c r="C10" s="376"/>
      <c r="D10" s="376"/>
      <c r="E10" s="377"/>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8" t="s">
        <v>204</v>
      </c>
      <c r="C14" s="379"/>
      <c r="D14" s="380"/>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84" t="s">
        <v>210</v>
      </c>
      <c r="B19" s="385"/>
      <c r="C19" s="385"/>
      <c r="D19" s="385"/>
      <c r="E19" s="386"/>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81" t="s">
        <v>201</v>
      </c>
      <c r="D21" s="382"/>
      <c r="E21" s="383"/>
      <c r="F21" s="65"/>
      <c r="G21" s="65"/>
      <c r="H21" s="65"/>
      <c r="I21" s="65"/>
      <c r="J21" s="65"/>
      <c r="K21" s="65"/>
      <c r="L21" s="65"/>
    </row>
    <row r="22" spans="1:12" s="101" customFormat="1" ht="15.75" x14ac:dyDescent="0.25">
      <c r="A22" s="240"/>
      <c r="B22" s="67"/>
      <c r="C22" s="370"/>
      <c r="D22" s="370"/>
      <c r="E22" s="371"/>
      <c r="F22" s="66"/>
      <c r="G22" s="66"/>
      <c r="H22" s="66"/>
      <c r="I22" s="66"/>
      <c r="J22" s="66"/>
      <c r="K22" s="75"/>
      <c r="L22" s="66"/>
    </row>
    <row r="23" spans="1:12" s="101" customFormat="1" ht="15.75" x14ac:dyDescent="0.25">
      <c r="A23" s="172"/>
      <c r="B23" s="67"/>
      <c r="C23" s="370"/>
      <c r="D23" s="370"/>
      <c r="E23" s="371"/>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235</v>
      </c>
      <c r="G67" s="28" t="s">
        <v>236</v>
      </c>
      <c r="L67" s="212" t="s">
        <v>238</v>
      </c>
    </row>
    <row r="68" spans="1:12" x14ac:dyDescent="0.25">
      <c r="G68" s="28">
        <v>3306518</v>
      </c>
    </row>
    <row r="69" spans="1:12" ht="125.25" customHeight="1" x14ac:dyDescent="0.25">
      <c r="K69" s="28" t="s">
        <v>237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6" t="s">
        <v>63</v>
      </c>
      <c r="B1" s="396"/>
      <c r="C1" s="396"/>
      <c r="D1" s="396"/>
      <c r="E1" s="396"/>
      <c r="F1" s="396"/>
      <c r="G1" s="396"/>
      <c r="H1" s="396"/>
      <c r="I1" s="396"/>
      <c r="J1" s="396"/>
      <c r="K1" s="396"/>
      <c r="L1" s="67"/>
      <c r="M1" s="67"/>
      <c r="N1" s="67"/>
      <c r="O1" s="67"/>
      <c r="P1" s="67"/>
    </row>
    <row r="2" spans="1:16" ht="21" x14ac:dyDescent="0.35">
      <c r="A2" s="397" t="str">
        <f>+'Numeral 2'!A3:E3</f>
        <v>Dirección Administrativa</v>
      </c>
      <c r="B2" s="397"/>
      <c r="C2" s="397"/>
      <c r="D2" s="397"/>
      <c r="E2" s="397"/>
      <c r="F2" s="397"/>
      <c r="G2" s="397"/>
      <c r="H2" s="397"/>
      <c r="I2" s="397"/>
      <c r="J2" s="397"/>
      <c r="K2" s="397"/>
      <c r="L2" s="69"/>
      <c r="M2" s="69"/>
      <c r="N2" s="69"/>
      <c r="O2" s="69"/>
      <c r="P2" s="69"/>
    </row>
    <row r="3" spans="1:16" s="70" customFormat="1" ht="15.75" x14ac:dyDescent="0.25">
      <c r="A3" s="395" t="str">
        <f>+'Numeral 2'!A46</f>
        <v>Horario de Atención: 8:00 a 16:30 hrs.</v>
      </c>
      <c r="B3" s="395"/>
      <c r="C3" s="395"/>
      <c r="D3" s="395"/>
      <c r="E3" s="395"/>
      <c r="F3" s="395"/>
      <c r="G3" s="395" t="s">
        <v>137</v>
      </c>
      <c r="H3" s="395"/>
      <c r="I3" s="395"/>
      <c r="J3" s="395"/>
      <c r="K3" s="395"/>
      <c r="L3" s="69"/>
      <c r="M3" s="69"/>
      <c r="N3" s="69"/>
      <c r="O3" s="69"/>
      <c r="P3" s="69"/>
    </row>
    <row r="4" spans="1:16" s="70" customFormat="1" ht="15.75" customHeight="1" x14ac:dyDescent="0.25">
      <c r="A4" s="398" t="s">
        <v>139</v>
      </c>
      <c r="B4" s="399"/>
      <c r="C4" s="399"/>
      <c r="D4" s="399"/>
      <c r="E4" s="399"/>
      <c r="F4" s="399"/>
      <c r="G4" s="399"/>
      <c r="H4" s="399"/>
      <c r="I4" s="399"/>
      <c r="J4" s="399"/>
      <c r="K4" s="400"/>
      <c r="L4" s="71"/>
      <c r="M4" s="71"/>
      <c r="N4" s="71"/>
      <c r="O4" s="71"/>
      <c r="P4" s="71"/>
    </row>
    <row r="5" spans="1:16" s="70" customFormat="1" ht="15.75" x14ac:dyDescent="0.25">
      <c r="A5" s="395" t="str">
        <f>+'Numeral 2'!A6:E6</f>
        <v>Encargado de Dirección: Licda. Lubia Carolina Bran de Mora</v>
      </c>
      <c r="B5" s="395"/>
      <c r="C5" s="395"/>
      <c r="D5" s="395"/>
      <c r="E5" s="395"/>
      <c r="F5" s="395"/>
      <c r="G5" s="395"/>
      <c r="H5" s="395"/>
      <c r="I5" s="395"/>
      <c r="J5" s="395"/>
      <c r="K5" s="395"/>
      <c r="L5" s="69"/>
      <c r="M5" s="69"/>
      <c r="N5" s="69"/>
      <c r="O5" s="69"/>
      <c r="P5" s="69"/>
    </row>
    <row r="6" spans="1:16" s="70" customFormat="1" ht="15.75" x14ac:dyDescent="0.25">
      <c r="A6" s="395" t="str">
        <f>+'Numeral 2'!A7:E7</f>
        <v>Responsable de Actualización de la información: Hortencia Margarita Diaz Alvarez</v>
      </c>
      <c r="B6" s="395"/>
      <c r="C6" s="395"/>
      <c r="D6" s="395"/>
      <c r="E6" s="395"/>
      <c r="F6" s="395"/>
      <c r="G6" s="395"/>
      <c r="H6" s="395"/>
      <c r="I6" s="395"/>
      <c r="J6" s="395"/>
      <c r="K6" s="395"/>
      <c r="L6" s="69"/>
      <c r="M6" s="69"/>
      <c r="N6" s="69"/>
      <c r="O6" s="69"/>
      <c r="P6" s="69"/>
    </row>
    <row r="7" spans="1:16" s="70" customFormat="1" ht="15.75" x14ac:dyDescent="0.25">
      <c r="A7" s="395" t="str">
        <f>+'Numeral 2'!A8:E8</f>
        <v>Mes de Actualización: Mayo 2022</v>
      </c>
      <c r="B7" s="395"/>
      <c r="C7" s="395"/>
      <c r="D7" s="395"/>
      <c r="E7" s="395"/>
      <c r="F7" s="395"/>
      <c r="G7" s="395"/>
      <c r="H7" s="395"/>
      <c r="I7" s="395"/>
      <c r="J7" s="395"/>
      <c r="K7" s="395"/>
      <c r="L7" s="69"/>
      <c r="M7" s="69"/>
      <c r="N7" s="69"/>
      <c r="O7" s="69"/>
      <c r="P7" s="69"/>
    </row>
    <row r="8" spans="1:16" s="70" customFormat="1" ht="15.75" x14ac:dyDescent="0.25">
      <c r="A8" s="395" t="s">
        <v>117</v>
      </c>
      <c r="B8" s="395"/>
      <c r="C8" s="395"/>
      <c r="D8" s="395"/>
      <c r="E8" s="395"/>
      <c r="F8" s="395"/>
      <c r="G8" s="395"/>
      <c r="H8" s="395"/>
      <c r="I8" s="395"/>
      <c r="J8" s="395"/>
      <c r="K8" s="39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1" t="s">
        <v>132</v>
      </c>
      <c r="B10" s="402"/>
      <c r="C10" s="402"/>
      <c r="D10" s="402"/>
      <c r="E10" s="402"/>
      <c r="F10" s="402"/>
      <c r="G10" s="402"/>
      <c r="H10" s="402"/>
      <c r="I10" s="402"/>
      <c r="J10" s="402"/>
      <c r="K10" s="403"/>
    </row>
    <row r="11" spans="1:16" s="101" customFormat="1" ht="31.5" x14ac:dyDescent="0.25">
      <c r="A11" s="196" t="s">
        <v>0</v>
      </c>
      <c r="B11" s="196" t="s">
        <v>30</v>
      </c>
      <c r="C11" s="196" t="s">
        <v>31</v>
      </c>
      <c r="D11" s="196" t="s">
        <v>32</v>
      </c>
      <c r="E11" s="196" t="s">
        <v>1</v>
      </c>
      <c r="F11" s="404" t="s">
        <v>2</v>
      </c>
      <c r="G11" s="404"/>
      <c r="H11" s="405" t="s">
        <v>3</v>
      </c>
      <c r="I11" s="406"/>
      <c r="J11" s="404" t="s">
        <v>4</v>
      </c>
      <c r="K11" s="40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392" t="s">
        <v>204</v>
      </c>
      <c r="C13" s="393"/>
      <c r="D13" s="393"/>
      <c r="E13" s="393"/>
      <c r="F13" s="393"/>
      <c r="G13" s="393"/>
      <c r="H13" s="394"/>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389" t="s">
        <v>174</v>
      </c>
      <c r="B17" s="390"/>
      <c r="C17" s="390"/>
      <c r="D17" s="390"/>
      <c r="E17" s="390"/>
      <c r="F17" s="390"/>
      <c r="G17" s="390"/>
      <c r="H17" s="390"/>
      <c r="I17" s="390"/>
      <c r="J17" s="390"/>
      <c r="K17" s="391"/>
      <c r="L17" s="66"/>
    </row>
    <row r="18" spans="1:12" s="101" customFormat="1" ht="22.5" customHeight="1" x14ac:dyDescent="0.25">
      <c r="A18" s="389"/>
      <c r="B18" s="390"/>
      <c r="C18" s="390"/>
      <c r="D18" s="390"/>
      <c r="E18" s="390"/>
      <c r="F18" s="390"/>
      <c r="G18" s="390"/>
      <c r="H18" s="390"/>
      <c r="I18" s="390"/>
      <c r="J18" s="390"/>
      <c r="K18" s="391"/>
      <c r="L18" s="66"/>
    </row>
    <row r="19" spans="1:12" s="101" customFormat="1" ht="9" customHeight="1" x14ac:dyDescent="0.25">
      <c r="A19" s="389"/>
      <c r="B19" s="390"/>
      <c r="C19" s="390"/>
      <c r="D19" s="390"/>
      <c r="E19" s="390"/>
      <c r="F19" s="390"/>
      <c r="G19" s="390"/>
      <c r="H19" s="390"/>
      <c r="I19" s="390"/>
      <c r="J19" s="390"/>
      <c r="K19" s="391"/>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387" t="s">
        <v>198</v>
      </c>
      <c r="I23" s="387"/>
      <c r="J23" s="387"/>
      <c r="K23" s="96"/>
      <c r="L23" s="79"/>
    </row>
    <row r="24" spans="1:12" s="104" customFormat="1" ht="18.75" x14ac:dyDescent="0.3">
      <c r="A24" s="110"/>
      <c r="B24" s="79"/>
      <c r="C24" s="222"/>
      <c r="D24" s="222"/>
      <c r="E24" s="222"/>
      <c r="F24" s="222"/>
      <c r="G24" s="224"/>
      <c r="H24" s="388"/>
      <c r="I24" s="388"/>
      <c r="J24" s="388"/>
      <c r="K24" s="96"/>
      <c r="L24" s="79"/>
    </row>
    <row r="25" spans="1:12" s="79" customFormat="1" ht="18.75" x14ac:dyDescent="0.3">
      <c r="A25" s="110"/>
      <c r="B25" s="95"/>
      <c r="C25" s="94"/>
      <c r="D25" s="94"/>
      <c r="E25" s="94"/>
      <c r="F25" s="94"/>
      <c r="G25" s="94"/>
      <c r="H25" s="388"/>
      <c r="I25" s="388"/>
      <c r="J25" s="38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234</v>
      </c>
    </row>
    <row r="64" spans="1:12" x14ac:dyDescent="0.25">
      <c r="K64" s="66" t="s">
        <v>233</v>
      </c>
    </row>
    <row r="67" spans="2:12" ht="60" x14ac:dyDescent="0.25">
      <c r="B67" s="66">
        <v>2401.13</v>
      </c>
      <c r="C67" s="66">
        <v>2401.13</v>
      </c>
      <c r="E67" s="211" t="s">
        <v>235</v>
      </c>
      <c r="G67" s="66" t="s">
        <v>236</v>
      </c>
      <c r="L67" s="211" t="s">
        <v>238</v>
      </c>
    </row>
    <row r="68" spans="2:12" x14ac:dyDescent="0.25">
      <c r="G68" s="66">
        <v>3306518</v>
      </c>
    </row>
    <row r="69" spans="2:12" ht="125.25" customHeight="1" x14ac:dyDescent="0.25">
      <c r="K69" s="66" t="s">
        <v>237</v>
      </c>
    </row>
    <row r="72" spans="2:12" x14ac:dyDescent="0.25">
      <c r="B72" s="213">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0" t="s">
        <v>63</v>
      </c>
      <c r="B2" s="340"/>
      <c r="C2" s="340"/>
      <c r="D2" s="340"/>
      <c r="E2" s="340"/>
      <c r="F2" s="340"/>
      <c r="G2" s="340"/>
      <c r="H2" s="340"/>
      <c r="I2" s="340"/>
      <c r="J2" s="340"/>
      <c r="K2" s="340"/>
      <c r="L2" s="340"/>
      <c r="M2" s="340"/>
      <c r="N2" s="340"/>
      <c r="O2" s="321"/>
      <c r="P2" s="29"/>
      <c r="Q2" s="29"/>
      <c r="R2" s="29"/>
      <c r="S2" s="29"/>
      <c r="T2" s="29"/>
      <c r="U2" s="29"/>
      <c r="V2" s="29"/>
      <c r="W2" s="29"/>
    </row>
    <row r="3" spans="1:23" ht="18.75" x14ac:dyDescent="0.25">
      <c r="A3" s="340" t="s">
        <v>89</v>
      </c>
      <c r="B3" s="340"/>
      <c r="C3" s="340"/>
      <c r="D3" s="340"/>
      <c r="E3" s="340"/>
      <c r="F3" s="340"/>
      <c r="G3" s="340"/>
      <c r="H3" s="340"/>
      <c r="I3" s="340"/>
      <c r="J3" s="340"/>
      <c r="K3" s="340"/>
      <c r="L3" s="340"/>
      <c r="M3" s="340"/>
      <c r="N3" s="340"/>
      <c r="O3" s="321"/>
      <c r="P3" s="29"/>
      <c r="Q3" s="29"/>
      <c r="R3" s="29"/>
      <c r="S3" s="29"/>
      <c r="T3" s="29"/>
      <c r="U3" s="29"/>
      <c r="V3" s="29"/>
      <c r="W3" s="29"/>
    </row>
    <row r="4" spans="1:23" ht="15.75" customHeight="1" x14ac:dyDescent="0.25">
      <c r="A4" s="360" t="s">
        <v>64</v>
      </c>
      <c r="B4" s="360"/>
      <c r="C4" s="360"/>
      <c r="D4" s="360"/>
      <c r="E4" s="360"/>
      <c r="F4" s="360"/>
      <c r="G4" s="360"/>
      <c r="H4" s="360"/>
      <c r="I4" s="354" t="s">
        <v>65</v>
      </c>
      <c r="J4" s="355"/>
      <c r="K4" s="355"/>
      <c r="L4" s="355"/>
      <c r="M4" s="355"/>
      <c r="N4" s="355"/>
      <c r="O4" s="355"/>
      <c r="P4" s="43"/>
      <c r="Q4" s="43"/>
      <c r="R4" s="43"/>
      <c r="S4" s="43"/>
      <c r="T4" s="43"/>
      <c r="U4" s="43"/>
      <c r="V4" s="43"/>
      <c r="W4" s="43"/>
    </row>
    <row r="5" spans="1:23" ht="15.75" x14ac:dyDescent="0.25">
      <c r="A5" s="407" t="s">
        <v>66</v>
      </c>
      <c r="B5" s="407"/>
      <c r="C5" s="407"/>
      <c r="D5" s="407"/>
      <c r="E5" s="407"/>
      <c r="F5" s="407"/>
      <c r="G5" s="407"/>
      <c r="H5" s="407"/>
      <c r="I5" s="407"/>
      <c r="J5" s="407"/>
      <c r="K5" s="407"/>
      <c r="L5" s="407"/>
      <c r="M5" s="407"/>
      <c r="N5" s="407"/>
      <c r="O5" s="347"/>
      <c r="P5" s="29"/>
      <c r="Q5" s="29"/>
      <c r="R5" s="29"/>
      <c r="S5" s="29"/>
      <c r="T5" s="29"/>
      <c r="U5" s="29"/>
      <c r="V5" s="29"/>
      <c r="W5" s="29"/>
    </row>
    <row r="6" spans="1:23" ht="15.75" x14ac:dyDescent="0.25">
      <c r="A6" s="407" t="s">
        <v>73</v>
      </c>
      <c r="B6" s="407"/>
      <c r="C6" s="407"/>
      <c r="D6" s="407"/>
      <c r="E6" s="407"/>
      <c r="F6" s="407"/>
      <c r="G6" s="407"/>
      <c r="H6" s="407"/>
      <c r="I6" s="407"/>
      <c r="J6" s="407"/>
      <c r="K6" s="407"/>
      <c r="L6" s="407"/>
      <c r="M6" s="407"/>
      <c r="N6" s="407"/>
      <c r="O6" s="347"/>
      <c r="P6" s="29"/>
      <c r="Q6" s="29"/>
      <c r="R6" s="29"/>
      <c r="S6" s="29"/>
      <c r="T6" s="29"/>
      <c r="U6" s="29"/>
      <c r="V6" s="29"/>
      <c r="W6" s="29"/>
    </row>
    <row r="7" spans="1:23" ht="15.75" x14ac:dyDescent="0.25">
      <c r="A7" s="407" t="s">
        <v>61</v>
      </c>
      <c r="B7" s="407"/>
      <c r="C7" s="407"/>
      <c r="D7" s="407"/>
      <c r="E7" s="407"/>
      <c r="F7" s="407"/>
      <c r="G7" s="407"/>
      <c r="H7" s="407"/>
      <c r="I7" s="407"/>
      <c r="J7" s="407"/>
      <c r="K7" s="407"/>
      <c r="L7" s="407"/>
      <c r="M7" s="407"/>
      <c r="N7" s="407"/>
      <c r="O7" s="347"/>
      <c r="P7" s="29"/>
      <c r="Q7" s="29"/>
      <c r="R7" s="29"/>
      <c r="S7" s="29"/>
      <c r="T7" s="29"/>
      <c r="U7" s="29"/>
      <c r="V7" s="29"/>
      <c r="W7" s="29"/>
    </row>
    <row r="8" spans="1:23" ht="15.75" x14ac:dyDescent="0.25">
      <c r="A8" s="407" t="s">
        <v>67</v>
      </c>
      <c r="B8" s="407"/>
      <c r="C8" s="407"/>
      <c r="D8" s="407"/>
      <c r="E8" s="407"/>
      <c r="F8" s="407"/>
      <c r="G8" s="407"/>
      <c r="H8" s="407"/>
      <c r="I8" s="407"/>
      <c r="J8" s="407"/>
      <c r="K8" s="407"/>
      <c r="L8" s="407"/>
      <c r="M8" s="407"/>
      <c r="N8" s="407"/>
      <c r="O8" s="347"/>
      <c r="P8" s="29"/>
      <c r="Q8" s="29"/>
      <c r="R8" s="29"/>
      <c r="S8" s="29"/>
      <c r="T8" s="29"/>
      <c r="U8" s="29"/>
      <c r="V8" s="29"/>
      <c r="W8" s="29"/>
    </row>
    <row r="9" spans="1:23" ht="15.75" x14ac:dyDescent="0.25">
      <c r="A9" s="407" t="s">
        <v>90</v>
      </c>
      <c r="B9" s="407"/>
      <c r="C9" s="407"/>
      <c r="D9" s="407"/>
      <c r="E9" s="407"/>
      <c r="F9" s="407"/>
      <c r="G9" s="407"/>
      <c r="H9" s="407"/>
      <c r="I9" s="407"/>
      <c r="J9" s="407"/>
      <c r="K9" s="407"/>
      <c r="L9" s="407"/>
      <c r="M9" s="407"/>
      <c r="N9" s="407"/>
      <c r="O9" s="347"/>
      <c r="P9" s="29"/>
      <c r="Q9" s="29"/>
      <c r="R9" s="29"/>
      <c r="S9" s="29"/>
      <c r="T9" s="29"/>
      <c r="U9" s="29"/>
      <c r="V9" s="29"/>
      <c r="W9" s="29"/>
    </row>
    <row r="10" spans="1:23" ht="21" customHeight="1" x14ac:dyDescent="0.35">
      <c r="A10" s="408" t="s">
        <v>91</v>
      </c>
      <c r="B10" s="408"/>
      <c r="C10" s="408"/>
      <c r="D10" s="408"/>
      <c r="E10" s="408"/>
      <c r="F10" s="408"/>
      <c r="G10" s="408"/>
      <c r="H10" s="408"/>
      <c r="I10" s="408"/>
      <c r="J10" s="408"/>
      <c r="K10" s="408"/>
      <c r="L10" s="408"/>
      <c r="M10" s="408"/>
      <c r="N10" s="408"/>
      <c r="O10" s="40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0" t="s">
        <v>63</v>
      </c>
      <c r="B43" s="340"/>
      <c r="C43" s="340"/>
      <c r="D43" s="340"/>
      <c r="E43" s="340"/>
      <c r="F43" s="340"/>
      <c r="G43" s="340"/>
      <c r="H43" s="340"/>
      <c r="I43" s="340"/>
      <c r="J43" s="340"/>
      <c r="K43" s="340"/>
      <c r="L43" s="340"/>
      <c r="M43" s="340"/>
      <c r="N43" s="340"/>
      <c r="O43" s="340"/>
    </row>
    <row r="44" spans="1:15" ht="18.75" x14ac:dyDescent="0.25">
      <c r="A44" s="340" t="s">
        <v>89</v>
      </c>
      <c r="B44" s="340"/>
      <c r="C44" s="340"/>
      <c r="D44" s="340"/>
      <c r="E44" s="340"/>
      <c r="F44" s="340"/>
      <c r="G44" s="340"/>
      <c r="H44" s="340"/>
      <c r="I44" s="340"/>
      <c r="J44" s="340"/>
      <c r="K44" s="340"/>
      <c r="L44" s="340"/>
      <c r="M44" s="340"/>
      <c r="N44" s="340"/>
      <c r="O44" s="340"/>
    </row>
    <row r="45" spans="1:15" ht="15.75" x14ac:dyDescent="0.25">
      <c r="A45" s="360" t="s">
        <v>64</v>
      </c>
      <c r="B45" s="360"/>
      <c r="C45" s="360"/>
      <c r="D45" s="360"/>
      <c r="E45" s="360"/>
      <c r="F45" s="360"/>
      <c r="G45" s="360"/>
      <c r="H45" s="360"/>
      <c r="I45" s="354" t="s">
        <v>65</v>
      </c>
      <c r="J45" s="355"/>
      <c r="K45" s="355"/>
      <c r="L45" s="355"/>
      <c r="M45" s="355"/>
      <c r="N45" s="355"/>
      <c r="O45" s="356"/>
    </row>
    <row r="46" spans="1:15" ht="15.75" x14ac:dyDescent="0.25">
      <c r="A46" s="407" t="s">
        <v>66</v>
      </c>
      <c r="B46" s="407"/>
      <c r="C46" s="407"/>
      <c r="D46" s="407"/>
      <c r="E46" s="407"/>
      <c r="F46" s="407"/>
      <c r="G46" s="407"/>
      <c r="H46" s="407"/>
      <c r="I46" s="407"/>
      <c r="J46" s="407"/>
      <c r="K46" s="407"/>
      <c r="L46" s="407"/>
      <c r="M46" s="407"/>
      <c r="N46" s="407"/>
      <c r="O46" s="407"/>
    </row>
    <row r="47" spans="1:15" ht="15.75" x14ac:dyDescent="0.25">
      <c r="A47" s="407" t="s">
        <v>73</v>
      </c>
      <c r="B47" s="407"/>
      <c r="C47" s="407"/>
      <c r="D47" s="407"/>
      <c r="E47" s="407"/>
      <c r="F47" s="407"/>
      <c r="G47" s="407"/>
      <c r="H47" s="407"/>
      <c r="I47" s="407"/>
      <c r="J47" s="407"/>
      <c r="K47" s="407"/>
      <c r="L47" s="407"/>
      <c r="M47" s="407"/>
      <c r="N47" s="407"/>
      <c r="O47" s="407"/>
    </row>
    <row r="48" spans="1:15" ht="15.75" x14ac:dyDescent="0.25">
      <c r="A48" s="407" t="s">
        <v>61</v>
      </c>
      <c r="B48" s="407"/>
      <c r="C48" s="407"/>
      <c r="D48" s="407"/>
      <c r="E48" s="407"/>
      <c r="F48" s="407"/>
      <c r="G48" s="407"/>
      <c r="H48" s="407"/>
      <c r="I48" s="407"/>
      <c r="J48" s="407"/>
      <c r="K48" s="407"/>
      <c r="L48" s="407"/>
      <c r="M48" s="407"/>
      <c r="N48" s="407"/>
      <c r="O48" s="407"/>
    </row>
    <row r="49" spans="1:15" ht="15.75" x14ac:dyDescent="0.25">
      <c r="A49" s="407" t="s">
        <v>67</v>
      </c>
      <c r="B49" s="407"/>
      <c r="C49" s="407"/>
      <c r="D49" s="407"/>
      <c r="E49" s="407"/>
      <c r="F49" s="407"/>
      <c r="G49" s="407"/>
      <c r="H49" s="407"/>
      <c r="I49" s="407"/>
      <c r="J49" s="407"/>
      <c r="K49" s="407"/>
      <c r="L49" s="407"/>
      <c r="M49" s="407"/>
      <c r="N49" s="407"/>
      <c r="O49" s="407"/>
    </row>
    <row r="50" spans="1:15" ht="15.75" x14ac:dyDescent="0.25">
      <c r="A50" s="407" t="s">
        <v>90</v>
      </c>
      <c r="B50" s="407"/>
      <c r="C50" s="407"/>
      <c r="D50" s="407"/>
      <c r="E50" s="407"/>
      <c r="F50" s="407"/>
      <c r="G50" s="407"/>
      <c r="H50" s="407"/>
      <c r="I50" s="407"/>
      <c r="J50" s="407"/>
      <c r="K50" s="407"/>
      <c r="L50" s="407"/>
      <c r="M50" s="407"/>
      <c r="N50" s="407"/>
      <c r="O50" s="407"/>
    </row>
    <row r="51" spans="1:15" ht="21" x14ac:dyDescent="0.35">
      <c r="A51" s="408" t="s">
        <v>106</v>
      </c>
      <c r="B51" s="408"/>
      <c r="C51" s="408"/>
      <c r="D51" s="408"/>
      <c r="E51" s="408"/>
      <c r="F51" s="408"/>
      <c r="G51" s="408"/>
      <c r="H51" s="408"/>
      <c r="I51" s="408"/>
      <c r="J51" s="408"/>
      <c r="K51" s="408"/>
      <c r="L51" s="408"/>
      <c r="M51" s="408"/>
      <c r="N51" s="408"/>
      <c r="O51" s="40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19"/>
  <sheetViews>
    <sheetView showGridLines="0" view="pageBreakPreview" topLeftCell="A166" zoomScale="50" zoomScaleNormal="70" zoomScaleSheetLayoutView="50" workbookViewId="0">
      <selection activeCell="G119" sqref="G119:G121"/>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70" t="s">
        <v>63</v>
      </c>
      <c r="B1" s="471"/>
      <c r="C1" s="471"/>
      <c r="D1" s="471"/>
      <c r="E1" s="471"/>
      <c r="F1" s="471"/>
      <c r="G1" s="471"/>
      <c r="H1" s="471"/>
      <c r="I1" s="471"/>
      <c r="J1" s="471"/>
      <c r="K1" s="472"/>
      <c r="L1" s="450"/>
    </row>
    <row r="2" spans="1:16" ht="21" x14ac:dyDescent="0.35">
      <c r="A2" s="473"/>
      <c r="B2" s="474"/>
      <c r="C2" s="474"/>
      <c r="D2" s="474"/>
      <c r="E2" s="474"/>
      <c r="F2" s="474"/>
      <c r="G2" s="474"/>
      <c r="H2" s="474"/>
      <c r="I2" s="474"/>
      <c r="J2" s="474"/>
      <c r="K2" s="475"/>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6" t="s">
        <v>139</v>
      </c>
      <c r="B4" s="477"/>
      <c r="C4" s="477"/>
      <c r="D4" s="477"/>
      <c r="E4" s="477"/>
      <c r="F4" s="477"/>
      <c r="G4" s="477"/>
      <c r="H4" s="477"/>
      <c r="I4" s="477"/>
      <c r="J4" s="477"/>
      <c r="K4" s="478"/>
      <c r="L4" s="451"/>
    </row>
    <row r="5" spans="1:16" s="70" customFormat="1" ht="15.75" x14ac:dyDescent="0.25">
      <c r="A5" s="448" t="str">
        <f>+'Numeral 2'!A6:E6</f>
        <v>Encargado de Dirección: Licda. Lubia Carolina Bran de Mora</v>
      </c>
      <c r="B5" s="395"/>
      <c r="C5" s="395"/>
      <c r="D5" s="395"/>
      <c r="E5" s="395"/>
      <c r="F5" s="395"/>
      <c r="G5" s="395"/>
      <c r="H5" s="395"/>
      <c r="I5" s="395"/>
      <c r="J5" s="395"/>
      <c r="K5" s="449"/>
      <c r="L5" s="451"/>
      <c r="M5" s="69"/>
      <c r="N5" s="69"/>
      <c r="O5" s="69"/>
      <c r="P5" s="69"/>
    </row>
    <row r="6" spans="1:16" s="70" customFormat="1" ht="15.75" x14ac:dyDescent="0.25">
      <c r="A6" s="448" t="str">
        <f>+'Numeral 2'!A7:E7</f>
        <v>Responsable de Actualización de la información: Hortencia Margarita Diaz Alvarez</v>
      </c>
      <c r="B6" s="395"/>
      <c r="C6" s="395"/>
      <c r="D6" s="395"/>
      <c r="E6" s="395"/>
      <c r="F6" s="395"/>
      <c r="G6" s="395"/>
      <c r="H6" s="395"/>
      <c r="I6" s="395"/>
      <c r="J6" s="395"/>
      <c r="K6" s="449"/>
      <c r="L6" s="451"/>
      <c r="M6" s="69"/>
      <c r="N6" s="69"/>
      <c r="O6" s="69"/>
      <c r="P6" s="69"/>
    </row>
    <row r="7" spans="1:16" s="102" customFormat="1" x14ac:dyDescent="0.25">
      <c r="A7" s="448" t="str">
        <f>+'Numeral 2'!A8:E8</f>
        <v>Mes de Actualización: Mayo 2022</v>
      </c>
      <c r="B7" s="395"/>
      <c r="C7" s="395"/>
      <c r="D7" s="395"/>
      <c r="E7" s="395"/>
      <c r="F7" s="395"/>
      <c r="G7" s="395"/>
      <c r="H7" s="395"/>
      <c r="I7" s="395"/>
      <c r="J7" s="395"/>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78"/>
      <c r="C9" s="179"/>
      <c r="D9" s="179"/>
      <c r="E9" s="179"/>
      <c r="F9" s="180"/>
      <c r="G9" s="179"/>
      <c r="H9" s="179"/>
      <c r="I9" s="179"/>
      <c r="J9" s="179"/>
      <c r="K9" s="248"/>
      <c r="L9" s="451"/>
    </row>
    <row r="10" spans="1:16" s="158" customFormat="1" ht="66.75" customHeight="1" thickBot="1" x14ac:dyDescent="0.3">
      <c r="A10" s="455" t="s">
        <v>177</v>
      </c>
      <c r="B10" s="456"/>
      <c r="C10" s="456"/>
      <c r="D10" s="456"/>
      <c r="E10" s="456"/>
      <c r="F10" s="456"/>
      <c r="G10" s="456"/>
      <c r="H10" s="456"/>
      <c r="I10" s="456"/>
      <c r="J10" s="456"/>
      <c r="K10" s="457"/>
      <c r="L10" s="451"/>
    </row>
    <row r="11" spans="1:16" ht="69.75" customHeight="1" thickBot="1" x14ac:dyDescent="0.3">
      <c r="A11" s="191" t="s">
        <v>0</v>
      </c>
      <c r="B11" s="143" t="s">
        <v>30</v>
      </c>
      <c r="C11" s="143" t="s">
        <v>31</v>
      </c>
      <c r="D11" s="143" t="s">
        <v>32</v>
      </c>
      <c r="E11" s="143" t="s">
        <v>1</v>
      </c>
      <c r="F11" s="479" t="s">
        <v>2</v>
      </c>
      <c r="G11" s="480"/>
      <c r="H11" s="479" t="s">
        <v>3</v>
      </c>
      <c r="I11" s="480"/>
      <c r="J11" s="481" t="s">
        <v>4</v>
      </c>
      <c r="K11" s="482"/>
      <c r="L11" s="177" t="s">
        <v>111</v>
      </c>
    </row>
    <row r="12" spans="1:16" s="203" customFormat="1" ht="45" customHeight="1" x14ac:dyDescent="0.25">
      <c r="A12" s="409" t="s">
        <v>191</v>
      </c>
      <c r="B12" s="412">
        <v>4483</v>
      </c>
      <c r="C12" s="415">
        <v>4483</v>
      </c>
      <c r="D12" s="418">
        <v>1</v>
      </c>
      <c r="E12" s="421" t="s">
        <v>192</v>
      </c>
      <c r="F12" s="264" t="s">
        <v>5</v>
      </c>
      <c r="G12" s="265" t="s">
        <v>225</v>
      </c>
      <c r="H12" s="266" t="s">
        <v>6</v>
      </c>
      <c r="I12" s="286">
        <v>15834026</v>
      </c>
      <c r="J12" s="266" t="s">
        <v>144</v>
      </c>
      <c r="K12" s="268" t="s">
        <v>230</v>
      </c>
      <c r="L12" s="458" t="s">
        <v>273</v>
      </c>
    </row>
    <row r="13" spans="1:16" s="203" customFormat="1" ht="30" x14ac:dyDescent="0.25">
      <c r="A13" s="410"/>
      <c r="B13" s="413"/>
      <c r="C13" s="416"/>
      <c r="D13" s="419"/>
      <c r="E13" s="419"/>
      <c r="F13" s="269" t="s">
        <v>7</v>
      </c>
      <c r="G13" s="270">
        <v>5498104</v>
      </c>
      <c r="H13" s="271" t="s">
        <v>8</v>
      </c>
      <c r="I13" s="312" t="s">
        <v>227</v>
      </c>
      <c r="J13" s="271" t="s">
        <v>143</v>
      </c>
      <c r="K13" s="273" t="s">
        <v>242</v>
      </c>
      <c r="L13" s="459"/>
    </row>
    <row r="14" spans="1:16" s="203" customFormat="1" ht="183" customHeight="1" x14ac:dyDescent="0.25">
      <c r="A14" s="410"/>
      <c r="B14" s="413"/>
      <c r="C14" s="416"/>
      <c r="D14" s="419"/>
      <c r="E14" s="419"/>
      <c r="F14" s="446"/>
      <c r="G14" s="461"/>
      <c r="H14" s="269" t="s">
        <v>9</v>
      </c>
      <c r="I14" s="312" t="s">
        <v>228</v>
      </c>
      <c r="J14" s="269" t="s">
        <v>10</v>
      </c>
      <c r="K14" s="313" t="s">
        <v>268</v>
      </c>
      <c r="L14" s="459"/>
    </row>
    <row r="15" spans="1:16" s="203" customFormat="1" ht="30" x14ac:dyDescent="0.25">
      <c r="A15" s="410"/>
      <c r="B15" s="413"/>
      <c r="C15" s="416"/>
      <c r="D15" s="419"/>
      <c r="E15" s="419"/>
      <c r="F15" s="422"/>
      <c r="G15" s="462"/>
      <c r="H15" s="271" t="s">
        <v>11</v>
      </c>
      <c r="I15" s="312" t="s">
        <v>229</v>
      </c>
      <c r="J15" s="271" t="s">
        <v>133</v>
      </c>
      <c r="K15" s="277">
        <v>44524</v>
      </c>
      <c r="L15" s="459"/>
    </row>
    <row r="16" spans="1:16" s="203" customFormat="1" ht="15.75" customHeight="1" thickBot="1" x14ac:dyDescent="0.3">
      <c r="A16" s="411"/>
      <c r="B16" s="414"/>
      <c r="C16" s="417"/>
      <c r="D16" s="420"/>
      <c r="E16" s="420"/>
      <c r="F16" s="439"/>
      <c r="G16" s="463"/>
      <c r="H16" s="280" t="s">
        <v>12</v>
      </c>
      <c r="I16" s="314" t="s">
        <v>134</v>
      </c>
      <c r="J16" s="280"/>
      <c r="K16" s="281"/>
      <c r="L16" s="460"/>
    </row>
    <row r="17" spans="1:13" s="210" customFormat="1" ht="30" x14ac:dyDescent="0.25">
      <c r="A17" s="409" t="s">
        <v>191</v>
      </c>
      <c r="B17" s="412">
        <v>3300</v>
      </c>
      <c r="C17" s="415">
        <v>3300</v>
      </c>
      <c r="D17" s="418">
        <v>1</v>
      </c>
      <c r="E17" s="421" t="s">
        <v>192</v>
      </c>
      <c r="F17" s="264" t="s">
        <v>5</v>
      </c>
      <c r="G17" s="265" t="s">
        <v>218</v>
      </c>
      <c r="H17" s="266" t="s">
        <v>6</v>
      </c>
      <c r="I17" s="286">
        <v>15996840</v>
      </c>
      <c r="J17" s="266" t="s">
        <v>144</v>
      </c>
      <c r="K17" s="268" t="s">
        <v>222</v>
      </c>
      <c r="L17" s="458" t="s">
        <v>274</v>
      </c>
      <c r="M17" s="206"/>
    </row>
    <row r="18" spans="1:13" s="210" customFormat="1" ht="30" x14ac:dyDescent="0.25">
      <c r="A18" s="410"/>
      <c r="B18" s="413"/>
      <c r="C18" s="416"/>
      <c r="D18" s="419"/>
      <c r="E18" s="419"/>
      <c r="F18" s="269" t="s">
        <v>7</v>
      </c>
      <c r="G18" s="270">
        <v>8539332</v>
      </c>
      <c r="H18" s="271" t="s">
        <v>8</v>
      </c>
      <c r="I18" s="312" t="s">
        <v>219</v>
      </c>
      <c r="J18" s="271" t="s">
        <v>143</v>
      </c>
      <c r="K18" s="273" t="s">
        <v>223</v>
      </c>
      <c r="L18" s="459"/>
      <c r="M18" s="206"/>
    </row>
    <row r="19" spans="1:13" s="210" customFormat="1" ht="105" customHeight="1" x14ac:dyDescent="0.25">
      <c r="A19" s="410"/>
      <c r="B19" s="413"/>
      <c r="C19" s="416"/>
      <c r="D19" s="419"/>
      <c r="E19" s="419"/>
      <c r="F19" s="446"/>
      <c r="G19" s="461"/>
      <c r="H19" s="269" t="s">
        <v>9</v>
      </c>
      <c r="I19" s="312" t="s">
        <v>220</v>
      </c>
      <c r="J19" s="269" t="s">
        <v>10</v>
      </c>
      <c r="K19" s="313" t="s">
        <v>269</v>
      </c>
      <c r="L19" s="459"/>
      <c r="M19" s="206"/>
    </row>
    <row r="20" spans="1:13" s="210" customFormat="1" ht="30" x14ac:dyDescent="0.25">
      <c r="A20" s="410"/>
      <c r="B20" s="413"/>
      <c r="C20" s="416"/>
      <c r="D20" s="419"/>
      <c r="E20" s="419"/>
      <c r="F20" s="422"/>
      <c r="G20" s="462"/>
      <c r="H20" s="271" t="s">
        <v>11</v>
      </c>
      <c r="I20" s="312" t="s">
        <v>221</v>
      </c>
      <c r="J20" s="271" t="s">
        <v>133</v>
      </c>
      <c r="K20" s="277">
        <v>44564</v>
      </c>
      <c r="L20" s="459"/>
      <c r="M20" s="206"/>
    </row>
    <row r="21" spans="1:13" s="210" customFormat="1" ht="15.75" thickBot="1" x14ac:dyDescent="0.3">
      <c r="A21" s="411"/>
      <c r="B21" s="414"/>
      <c r="C21" s="417"/>
      <c r="D21" s="420"/>
      <c r="E21" s="420"/>
      <c r="F21" s="439"/>
      <c r="G21" s="463"/>
      <c r="H21" s="280" t="s">
        <v>12</v>
      </c>
      <c r="I21" s="314" t="s">
        <v>134</v>
      </c>
      <c r="J21" s="280"/>
      <c r="K21" s="281"/>
      <c r="L21" s="460"/>
      <c r="M21" s="206"/>
    </row>
    <row r="22" spans="1:13" s="203" customFormat="1" ht="73.5" customHeight="1" x14ac:dyDescent="0.25">
      <c r="A22" s="409" t="s">
        <v>169</v>
      </c>
      <c r="B22" s="412">
        <f>+D22*C22</f>
        <v>2500</v>
      </c>
      <c r="C22" s="415">
        <v>2500</v>
      </c>
      <c r="D22" s="418">
        <v>1</v>
      </c>
      <c r="E22" s="421" t="s">
        <v>189</v>
      </c>
      <c r="F22" s="285" t="s">
        <v>5</v>
      </c>
      <c r="G22" s="265" t="s">
        <v>190</v>
      </c>
      <c r="H22" s="266" t="s">
        <v>6</v>
      </c>
      <c r="I22" s="286">
        <v>16114647</v>
      </c>
      <c r="J22" s="266" t="s">
        <v>144</v>
      </c>
      <c r="K22" s="287" t="s">
        <v>240</v>
      </c>
      <c r="L22" s="443" t="s">
        <v>276</v>
      </c>
    </row>
    <row r="23" spans="1:13" s="203" customFormat="1" ht="32.25" customHeight="1" x14ac:dyDescent="0.25">
      <c r="A23" s="410"/>
      <c r="B23" s="413"/>
      <c r="C23" s="416"/>
      <c r="D23" s="419"/>
      <c r="E23" s="422"/>
      <c r="F23" s="427" t="s">
        <v>7</v>
      </c>
      <c r="G23" s="430">
        <v>29355850</v>
      </c>
      <c r="H23" s="271" t="s">
        <v>8</v>
      </c>
      <c r="I23" s="270" t="s">
        <v>217</v>
      </c>
      <c r="J23" s="271" t="s">
        <v>143</v>
      </c>
      <c r="K23" s="277" t="s">
        <v>214</v>
      </c>
      <c r="L23" s="444"/>
    </row>
    <row r="24" spans="1:13" s="205" customFormat="1" ht="174.75" customHeight="1" x14ac:dyDescent="0.25">
      <c r="A24" s="410"/>
      <c r="B24" s="413"/>
      <c r="C24" s="416"/>
      <c r="D24" s="419"/>
      <c r="E24" s="422"/>
      <c r="F24" s="428"/>
      <c r="G24" s="431"/>
      <c r="H24" s="269" t="s">
        <v>9</v>
      </c>
      <c r="I24" s="270" t="s">
        <v>215</v>
      </c>
      <c r="J24" s="271" t="s">
        <v>10</v>
      </c>
      <c r="K24" s="276" t="s">
        <v>270</v>
      </c>
      <c r="L24" s="444"/>
      <c r="M24" s="204"/>
    </row>
    <row r="25" spans="1:13" s="203" customFormat="1" ht="29.25" customHeight="1" x14ac:dyDescent="0.25">
      <c r="A25" s="410"/>
      <c r="B25" s="413"/>
      <c r="C25" s="416"/>
      <c r="D25" s="419"/>
      <c r="E25" s="422"/>
      <c r="F25" s="428"/>
      <c r="G25" s="431"/>
      <c r="H25" s="271" t="s">
        <v>11</v>
      </c>
      <c r="I25" s="270" t="s">
        <v>216</v>
      </c>
      <c r="J25" s="271" t="s">
        <v>133</v>
      </c>
      <c r="K25" s="277">
        <v>44564</v>
      </c>
      <c r="L25" s="444"/>
      <c r="M25" s="206"/>
    </row>
    <row r="26" spans="1:13" s="208" customFormat="1" ht="15.75" thickBot="1" x14ac:dyDescent="0.3">
      <c r="A26" s="411"/>
      <c r="B26" s="414"/>
      <c r="C26" s="417"/>
      <c r="D26" s="420"/>
      <c r="E26" s="439"/>
      <c r="F26" s="429"/>
      <c r="G26" s="432"/>
      <c r="H26" s="280" t="s">
        <v>12</v>
      </c>
      <c r="I26" s="295" t="s">
        <v>141</v>
      </c>
      <c r="J26" s="280"/>
      <c r="K26" s="296"/>
      <c r="L26" s="445"/>
      <c r="M26" s="207"/>
    </row>
    <row r="27" spans="1:13" s="203" customFormat="1" ht="73.5" customHeight="1" x14ac:dyDescent="0.25">
      <c r="A27" s="409" t="s">
        <v>169</v>
      </c>
      <c r="B27" s="412">
        <f>+D27*C27</f>
        <v>65000</v>
      </c>
      <c r="C27" s="415">
        <v>65000</v>
      </c>
      <c r="D27" s="418">
        <v>1</v>
      </c>
      <c r="E27" s="421" t="s">
        <v>189</v>
      </c>
      <c r="F27" s="285" t="s">
        <v>5</v>
      </c>
      <c r="G27" s="265" t="s">
        <v>245</v>
      </c>
      <c r="H27" s="266" t="s">
        <v>6</v>
      </c>
      <c r="I27" s="286">
        <v>16134400</v>
      </c>
      <c r="J27" s="266" t="s">
        <v>144</v>
      </c>
      <c r="K27" s="315" t="s">
        <v>249</v>
      </c>
      <c r="L27" s="458" t="s">
        <v>275</v>
      </c>
    </row>
    <row r="28" spans="1:13" s="203" customFormat="1" ht="32.25" customHeight="1" x14ac:dyDescent="0.25">
      <c r="A28" s="410"/>
      <c r="B28" s="413"/>
      <c r="C28" s="416"/>
      <c r="D28" s="419"/>
      <c r="E28" s="422"/>
      <c r="F28" s="427" t="s">
        <v>7</v>
      </c>
      <c r="G28" s="430">
        <v>7351267</v>
      </c>
      <c r="H28" s="271" t="s">
        <v>8</v>
      </c>
      <c r="I28" s="270" t="s">
        <v>246</v>
      </c>
      <c r="J28" s="271" t="s">
        <v>143</v>
      </c>
      <c r="K28" s="277" t="s">
        <v>214</v>
      </c>
      <c r="L28" s="459"/>
    </row>
    <row r="29" spans="1:13" s="205" customFormat="1" ht="174" customHeight="1" x14ac:dyDescent="0.25">
      <c r="A29" s="410"/>
      <c r="B29" s="413"/>
      <c r="C29" s="416"/>
      <c r="D29" s="419"/>
      <c r="E29" s="422"/>
      <c r="F29" s="428"/>
      <c r="G29" s="431"/>
      <c r="H29" s="269" t="s">
        <v>9</v>
      </c>
      <c r="I29" s="270" t="s">
        <v>247</v>
      </c>
      <c r="J29" s="271" t="s">
        <v>10</v>
      </c>
      <c r="K29" s="276" t="s">
        <v>271</v>
      </c>
      <c r="L29" s="459"/>
      <c r="M29" s="204"/>
    </row>
    <row r="30" spans="1:13" s="203" customFormat="1" ht="29.25" customHeight="1" x14ac:dyDescent="0.25">
      <c r="A30" s="410"/>
      <c r="B30" s="413"/>
      <c r="C30" s="416"/>
      <c r="D30" s="419"/>
      <c r="E30" s="422"/>
      <c r="F30" s="428"/>
      <c r="G30" s="431"/>
      <c r="H30" s="271" t="s">
        <v>11</v>
      </c>
      <c r="I30" s="270" t="s">
        <v>248</v>
      </c>
      <c r="J30" s="271" t="s">
        <v>133</v>
      </c>
      <c r="K30" s="277">
        <v>44593</v>
      </c>
      <c r="L30" s="459"/>
      <c r="M30" s="206"/>
    </row>
    <row r="31" spans="1:13" s="208" customFormat="1" ht="15.75" thickBot="1" x14ac:dyDescent="0.3">
      <c r="A31" s="411"/>
      <c r="B31" s="414"/>
      <c r="C31" s="417"/>
      <c r="D31" s="420"/>
      <c r="E31" s="439"/>
      <c r="F31" s="429"/>
      <c r="G31" s="432"/>
      <c r="H31" s="280" t="s">
        <v>12</v>
      </c>
      <c r="I31" s="295" t="s">
        <v>141</v>
      </c>
      <c r="J31" s="280"/>
      <c r="K31" s="296"/>
      <c r="L31" s="460"/>
      <c r="M31" s="207"/>
    </row>
    <row r="32" spans="1:13" s="210" customFormat="1" ht="45" x14ac:dyDescent="0.25">
      <c r="A32" s="409" t="s">
        <v>169</v>
      </c>
      <c r="B32" s="412">
        <f>+D32*C32</f>
        <v>39156.75</v>
      </c>
      <c r="C32" s="415">
        <v>39156.75</v>
      </c>
      <c r="D32" s="418">
        <v>1</v>
      </c>
      <c r="E32" s="421" t="s">
        <v>189</v>
      </c>
      <c r="F32" s="285" t="s">
        <v>5</v>
      </c>
      <c r="G32" s="265" t="s">
        <v>250</v>
      </c>
      <c r="H32" s="266" t="s">
        <v>6</v>
      </c>
      <c r="I32" s="286">
        <v>16800966</v>
      </c>
      <c r="J32" s="266" t="s">
        <v>144</v>
      </c>
      <c r="K32" s="315" t="s">
        <v>280</v>
      </c>
      <c r="L32" s="483" t="s">
        <v>283</v>
      </c>
      <c r="M32" s="206"/>
    </row>
    <row r="33" spans="1:13" s="210" customFormat="1" ht="62.25" customHeight="1" x14ac:dyDescent="0.25">
      <c r="A33" s="410"/>
      <c r="B33" s="413"/>
      <c r="C33" s="416"/>
      <c r="D33" s="419"/>
      <c r="E33" s="422"/>
      <c r="F33" s="427" t="s">
        <v>7</v>
      </c>
      <c r="G33" s="430">
        <v>84769688</v>
      </c>
      <c r="H33" s="271" t="s">
        <v>8</v>
      </c>
      <c r="I33" s="270" t="s">
        <v>279</v>
      </c>
      <c r="J33" s="271" t="s">
        <v>143</v>
      </c>
      <c r="K33" s="277" t="s">
        <v>251</v>
      </c>
      <c r="L33" s="484"/>
      <c r="M33" s="206"/>
    </row>
    <row r="34" spans="1:13" s="210" customFormat="1" ht="268.5" customHeight="1" x14ac:dyDescent="0.25">
      <c r="A34" s="410"/>
      <c r="B34" s="413"/>
      <c r="C34" s="416"/>
      <c r="D34" s="419"/>
      <c r="E34" s="422"/>
      <c r="F34" s="428"/>
      <c r="G34" s="431"/>
      <c r="H34" s="269" t="s">
        <v>9</v>
      </c>
      <c r="I34" s="270" t="s">
        <v>281</v>
      </c>
      <c r="J34" s="271" t="s">
        <v>10</v>
      </c>
      <c r="K34" s="276" t="s">
        <v>272</v>
      </c>
      <c r="L34" s="484"/>
      <c r="M34" s="206"/>
    </row>
    <row r="35" spans="1:13" s="210" customFormat="1" ht="63.75" customHeight="1" x14ac:dyDescent="0.25">
      <c r="A35" s="410"/>
      <c r="B35" s="413"/>
      <c r="C35" s="416"/>
      <c r="D35" s="419"/>
      <c r="E35" s="422"/>
      <c r="F35" s="428"/>
      <c r="G35" s="431"/>
      <c r="H35" s="271" t="s">
        <v>11</v>
      </c>
      <c r="I35" s="270" t="s">
        <v>282</v>
      </c>
      <c r="J35" s="271" t="s">
        <v>133</v>
      </c>
      <c r="K35" s="277">
        <v>44662</v>
      </c>
      <c r="L35" s="484"/>
      <c r="M35" s="206"/>
    </row>
    <row r="36" spans="1:13" s="210" customFormat="1" ht="15.75" thickBot="1" x14ac:dyDescent="0.3">
      <c r="A36" s="411"/>
      <c r="B36" s="414"/>
      <c r="C36" s="417"/>
      <c r="D36" s="420"/>
      <c r="E36" s="439"/>
      <c r="F36" s="429"/>
      <c r="G36" s="432"/>
      <c r="H36" s="280" t="s">
        <v>12</v>
      </c>
      <c r="I36" s="295" t="s">
        <v>141</v>
      </c>
      <c r="J36" s="280"/>
      <c r="K36" s="296"/>
      <c r="L36" s="485"/>
      <c r="M36" s="206"/>
    </row>
    <row r="37" spans="1:13" s="210" customFormat="1" ht="80.25" customHeight="1" x14ac:dyDescent="0.25">
      <c r="A37" s="409" t="s">
        <v>191</v>
      </c>
      <c r="B37" s="412">
        <f>+D37*C37</f>
        <v>35328</v>
      </c>
      <c r="C37" s="415">
        <v>35328</v>
      </c>
      <c r="D37" s="418">
        <v>1</v>
      </c>
      <c r="E37" s="421" t="s">
        <v>288</v>
      </c>
      <c r="F37" s="285" t="s">
        <v>5</v>
      </c>
      <c r="G37" s="265" t="s">
        <v>287</v>
      </c>
      <c r="H37" s="266" t="s">
        <v>6</v>
      </c>
      <c r="I37" s="286">
        <v>17238579</v>
      </c>
      <c r="J37" s="266" t="s">
        <v>144</v>
      </c>
      <c r="K37" s="268" t="s">
        <v>135</v>
      </c>
      <c r="L37" s="443" t="s">
        <v>289</v>
      </c>
      <c r="M37" s="206"/>
    </row>
    <row r="38" spans="1:13" s="210" customFormat="1" ht="30" x14ac:dyDescent="0.25">
      <c r="A38" s="410"/>
      <c r="B38" s="413"/>
      <c r="C38" s="416"/>
      <c r="D38" s="419"/>
      <c r="E38" s="419"/>
      <c r="F38" s="427" t="s">
        <v>7</v>
      </c>
      <c r="G38" s="430">
        <v>6328288</v>
      </c>
      <c r="H38" s="271" t="s">
        <v>8</v>
      </c>
      <c r="I38" s="270" t="s">
        <v>285</v>
      </c>
      <c r="J38" s="271" t="s">
        <v>143</v>
      </c>
      <c r="K38" s="273" t="s">
        <v>135</v>
      </c>
      <c r="L38" s="444"/>
      <c r="M38" s="206"/>
    </row>
    <row r="39" spans="1:13" s="210" customFormat="1" ht="81" customHeight="1" x14ac:dyDescent="0.25">
      <c r="A39" s="410"/>
      <c r="B39" s="413"/>
      <c r="C39" s="416"/>
      <c r="D39" s="419"/>
      <c r="E39" s="419"/>
      <c r="F39" s="428"/>
      <c r="G39" s="431"/>
      <c r="H39" s="269" t="s">
        <v>9</v>
      </c>
      <c r="I39" s="270" t="s">
        <v>281</v>
      </c>
      <c r="J39" s="271" t="s">
        <v>10</v>
      </c>
      <c r="K39" s="276" t="s">
        <v>284</v>
      </c>
      <c r="L39" s="444"/>
      <c r="M39" s="206"/>
    </row>
    <row r="40" spans="1:13" s="210" customFormat="1" ht="30" x14ac:dyDescent="0.25">
      <c r="A40" s="410"/>
      <c r="B40" s="413"/>
      <c r="C40" s="416"/>
      <c r="D40" s="419"/>
      <c r="E40" s="419"/>
      <c r="F40" s="428"/>
      <c r="G40" s="431"/>
      <c r="H40" s="271" t="s">
        <v>11</v>
      </c>
      <c r="I40" s="270" t="s">
        <v>286</v>
      </c>
      <c r="J40" s="271" t="s">
        <v>133</v>
      </c>
      <c r="K40" s="277" t="s">
        <v>135</v>
      </c>
      <c r="L40" s="444"/>
      <c r="M40" s="206"/>
    </row>
    <row r="41" spans="1:13" s="210" customFormat="1" ht="15.75" thickBot="1" x14ac:dyDescent="0.3">
      <c r="A41" s="411"/>
      <c r="B41" s="414"/>
      <c r="C41" s="417"/>
      <c r="D41" s="420"/>
      <c r="E41" s="420"/>
      <c r="F41" s="429"/>
      <c r="G41" s="432"/>
      <c r="H41" s="280" t="s">
        <v>12</v>
      </c>
      <c r="I41" s="295" t="s">
        <v>141</v>
      </c>
      <c r="J41" s="280"/>
      <c r="K41" s="281"/>
      <c r="L41" s="445"/>
      <c r="M41" s="206"/>
    </row>
    <row r="42" spans="1:13" s="210" customFormat="1" ht="81.75" customHeight="1" x14ac:dyDescent="0.25">
      <c r="A42" s="409" t="s">
        <v>191</v>
      </c>
      <c r="B42" s="412">
        <f>+D42*C42</f>
        <v>67000</v>
      </c>
      <c r="C42" s="415">
        <v>67000</v>
      </c>
      <c r="D42" s="418">
        <v>1</v>
      </c>
      <c r="E42" s="421" t="s">
        <v>261</v>
      </c>
      <c r="F42" s="285" t="s">
        <v>5</v>
      </c>
      <c r="G42" s="265" t="s">
        <v>295</v>
      </c>
      <c r="H42" s="266" t="s">
        <v>6</v>
      </c>
      <c r="I42" s="265" t="s">
        <v>291</v>
      </c>
      <c r="J42" s="266" t="s">
        <v>144</v>
      </c>
      <c r="K42" s="268" t="s">
        <v>135</v>
      </c>
      <c r="L42" s="443" t="s">
        <v>296</v>
      </c>
      <c r="M42" s="206"/>
    </row>
    <row r="43" spans="1:13" s="210" customFormat="1" ht="30" x14ac:dyDescent="0.25">
      <c r="A43" s="410"/>
      <c r="B43" s="413"/>
      <c r="C43" s="416"/>
      <c r="D43" s="419"/>
      <c r="E43" s="419"/>
      <c r="F43" s="427" t="s">
        <v>7</v>
      </c>
      <c r="G43" s="430">
        <v>321052</v>
      </c>
      <c r="H43" s="271" t="s">
        <v>8</v>
      </c>
      <c r="I43" s="270" t="s">
        <v>292</v>
      </c>
      <c r="J43" s="271" t="s">
        <v>143</v>
      </c>
      <c r="K43" s="273" t="s">
        <v>135</v>
      </c>
      <c r="L43" s="444"/>
      <c r="M43" s="206"/>
    </row>
    <row r="44" spans="1:13" s="210" customFormat="1" ht="161.25" customHeight="1" x14ac:dyDescent="0.25">
      <c r="A44" s="410"/>
      <c r="B44" s="413"/>
      <c r="C44" s="416"/>
      <c r="D44" s="419"/>
      <c r="E44" s="419"/>
      <c r="F44" s="428"/>
      <c r="G44" s="431"/>
      <c r="H44" s="269" t="s">
        <v>9</v>
      </c>
      <c r="I44" s="270" t="s">
        <v>293</v>
      </c>
      <c r="J44" s="271" t="s">
        <v>10</v>
      </c>
      <c r="K44" s="276" t="s">
        <v>290</v>
      </c>
      <c r="L44" s="444"/>
      <c r="M44" s="206"/>
    </row>
    <row r="45" spans="1:13" s="210" customFormat="1" ht="30" x14ac:dyDescent="0.25">
      <c r="A45" s="410"/>
      <c r="B45" s="413"/>
      <c r="C45" s="416"/>
      <c r="D45" s="419"/>
      <c r="E45" s="419"/>
      <c r="F45" s="428"/>
      <c r="G45" s="431"/>
      <c r="H45" s="271" t="s">
        <v>11</v>
      </c>
      <c r="I45" s="270" t="s">
        <v>294</v>
      </c>
      <c r="J45" s="271" t="s">
        <v>133</v>
      </c>
      <c r="K45" s="277" t="s">
        <v>135</v>
      </c>
      <c r="L45" s="444"/>
      <c r="M45" s="206"/>
    </row>
    <row r="46" spans="1:13" s="210" customFormat="1" ht="15.75" thickBot="1" x14ac:dyDescent="0.3">
      <c r="A46" s="411"/>
      <c r="B46" s="414"/>
      <c r="C46" s="417"/>
      <c r="D46" s="420"/>
      <c r="E46" s="420"/>
      <c r="F46" s="429"/>
      <c r="G46" s="432"/>
      <c r="H46" s="280" t="s">
        <v>12</v>
      </c>
      <c r="I46" s="295" t="s">
        <v>141</v>
      </c>
      <c r="J46" s="280"/>
      <c r="K46" s="281"/>
      <c r="L46" s="445"/>
      <c r="M46" s="206"/>
    </row>
    <row r="47" spans="1:13" s="210" customFormat="1" ht="95.25" customHeight="1" x14ac:dyDescent="0.25">
      <c r="A47" s="409" t="s">
        <v>191</v>
      </c>
      <c r="B47" s="412">
        <f>+D47*C47</f>
        <v>2475</v>
      </c>
      <c r="C47" s="415">
        <v>2475</v>
      </c>
      <c r="D47" s="418">
        <v>1</v>
      </c>
      <c r="E47" s="421" t="s">
        <v>265</v>
      </c>
      <c r="F47" s="285" t="s">
        <v>5</v>
      </c>
      <c r="G47" s="265" t="s">
        <v>302</v>
      </c>
      <c r="H47" s="266" t="s">
        <v>6</v>
      </c>
      <c r="I47" s="286">
        <v>16965426</v>
      </c>
      <c r="J47" s="266" t="s">
        <v>144</v>
      </c>
      <c r="K47" s="287" t="s">
        <v>300</v>
      </c>
      <c r="L47" s="443" t="s">
        <v>303</v>
      </c>
      <c r="M47" s="206"/>
    </row>
    <row r="48" spans="1:13" s="210" customFormat="1" ht="30" x14ac:dyDescent="0.25">
      <c r="A48" s="410"/>
      <c r="B48" s="413"/>
      <c r="C48" s="416"/>
      <c r="D48" s="419"/>
      <c r="E48" s="419"/>
      <c r="F48" s="427" t="s">
        <v>7</v>
      </c>
      <c r="G48" s="430">
        <v>69170800</v>
      </c>
      <c r="H48" s="271" t="s">
        <v>8</v>
      </c>
      <c r="I48" s="270" t="s">
        <v>298</v>
      </c>
      <c r="J48" s="271" t="s">
        <v>143</v>
      </c>
      <c r="K48" s="311" t="s">
        <v>301</v>
      </c>
      <c r="L48" s="444"/>
      <c r="M48" s="206"/>
    </row>
    <row r="49" spans="1:13" s="210" customFormat="1" ht="161.25" customHeight="1" x14ac:dyDescent="0.25">
      <c r="A49" s="410"/>
      <c r="B49" s="413"/>
      <c r="C49" s="416"/>
      <c r="D49" s="419"/>
      <c r="E49" s="419"/>
      <c r="F49" s="428"/>
      <c r="G49" s="431"/>
      <c r="H49" s="269" t="s">
        <v>9</v>
      </c>
      <c r="I49" s="270" t="s">
        <v>298</v>
      </c>
      <c r="J49" s="271" t="s">
        <v>10</v>
      </c>
      <c r="K49" s="276" t="s">
        <v>297</v>
      </c>
      <c r="L49" s="444"/>
      <c r="M49" s="206"/>
    </row>
    <row r="50" spans="1:13" s="210" customFormat="1" ht="30" x14ac:dyDescent="0.25">
      <c r="A50" s="410"/>
      <c r="B50" s="413"/>
      <c r="C50" s="416"/>
      <c r="D50" s="419"/>
      <c r="E50" s="419"/>
      <c r="F50" s="428"/>
      <c r="G50" s="431"/>
      <c r="H50" s="271" t="s">
        <v>11</v>
      </c>
      <c r="I50" s="270" t="s">
        <v>299</v>
      </c>
      <c r="J50" s="271" t="s">
        <v>133</v>
      </c>
      <c r="K50" s="277">
        <v>44680</v>
      </c>
      <c r="L50" s="444"/>
      <c r="M50" s="206"/>
    </row>
    <row r="51" spans="1:13" s="210" customFormat="1" ht="15.75" thickBot="1" x14ac:dyDescent="0.3">
      <c r="A51" s="411"/>
      <c r="B51" s="414"/>
      <c r="C51" s="417"/>
      <c r="D51" s="420"/>
      <c r="E51" s="420"/>
      <c r="F51" s="429"/>
      <c r="G51" s="432"/>
      <c r="H51" s="280" t="s">
        <v>12</v>
      </c>
      <c r="I51" s="295" t="s">
        <v>141</v>
      </c>
      <c r="J51" s="280"/>
      <c r="K51" s="281"/>
      <c r="L51" s="445"/>
      <c r="M51" s="206"/>
    </row>
    <row r="52" spans="1:13" s="210" customFormat="1" ht="62.25" customHeight="1" x14ac:dyDescent="0.25">
      <c r="A52" s="409" t="s">
        <v>191</v>
      </c>
      <c r="B52" s="412">
        <f>+D52*C52</f>
        <v>89288.29</v>
      </c>
      <c r="C52" s="415">
        <v>89288.29</v>
      </c>
      <c r="D52" s="418">
        <v>1</v>
      </c>
      <c r="E52" s="421" t="s">
        <v>288</v>
      </c>
      <c r="F52" s="285" t="s">
        <v>5</v>
      </c>
      <c r="G52" s="265" t="s">
        <v>310</v>
      </c>
      <c r="H52" s="266" t="s">
        <v>6</v>
      </c>
      <c r="I52" s="286">
        <v>17204259</v>
      </c>
      <c r="J52" s="266" t="s">
        <v>144</v>
      </c>
      <c r="K52" s="287" t="s">
        <v>308</v>
      </c>
      <c r="L52" s="443" t="s">
        <v>311</v>
      </c>
      <c r="M52" s="206"/>
    </row>
    <row r="53" spans="1:13" s="210" customFormat="1" ht="30" x14ac:dyDescent="0.25">
      <c r="A53" s="410"/>
      <c r="B53" s="413"/>
      <c r="C53" s="416"/>
      <c r="D53" s="419"/>
      <c r="E53" s="419"/>
      <c r="F53" s="427" t="s">
        <v>7</v>
      </c>
      <c r="G53" s="430">
        <v>70154856</v>
      </c>
      <c r="H53" s="271" t="s">
        <v>8</v>
      </c>
      <c r="I53" s="270" t="s">
        <v>305</v>
      </c>
      <c r="J53" s="271" t="s">
        <v>143</v>
      </c>
      <c r="K53" s="277" t="s">
        <v>309</v>
      </c>
      <c r="L53" s="444"/>
      <c r="M53" s="206"/>
    </row>
    <row r="54" spans="1:13" s="210" customFormat="1" ht="161.25" customHeight="1" x14ac:dyDescent="0.25">
      <c r="A54" s="410"/>
      <c r="B54" s="413"/>
      <c r="C54" s="416"/>
      <c r="D54" s="419"/>
      <c r="E54" s="419"/>
      <c r="F54" s="428"/>
      <c r="G54" s="431"/>
      <c r="H54" s="269" t="s">
        <v>9</v>
      </c>
      <c r="I54" s="270" t="s">
        <v>306</v>
      </c>
      <c r="J54" s="271" t="s">
        <v>10</v>
      </c>
      <c r="K54" s="276" t="s">
        <v>304</v>
      </c>
      <c r="L54" s="444"/>
      <c r="M54" s="206"/>
    </row>
    <row r="55" spans="1:13" s="210" customFormat="1" ht="30" x14ac:dyDescent="0.25">
      <c r="A55" s="410"/>
      <c r="B55" s="413"/>
      <c r="C55" s="416"/>
      <c r="D55" s="419"/>
      <c r="E55" s="419"/>
      <c r="F55" s="428"/>
      <c r="G55" s="431"/>
      <c r="H55" s="271" t="s">
        <v>11</v>
      </c>
      <c r="I55" s="270" t="s">
        <v>307</v>
      </c>
      <c r="J55" s="271" t="s">
        <v>133</v>
      </c>
      <c r="K55" s="277">
        <v>44704</v>
      </c>
      <c r="L55" s="444"/>
      <c r="M55" s="206"/>
    </row>
    <row r="56" spans="1:13" s="210" customFormat="1" ht="15.75" thickBot="1" x14ac:dyDescent="0.3">
      <c r="A56" s="411"/>
      <c r="B56" s="414"/>
      <c r="C56" s="417"/>
      <c r="D56" s="420"/>
      <c r="E56" s="420"/>
      <c r="F56" s="429"/>
      <c r="G56" s="432"/>
      <c r="H56" s="280" t="s">
        <v>12</v>
      </c>
      <c r="I56" s="295" t="s">
        <v>141</v>
      </c>
      <c r="J56" s="280"/>
      <c r="K56" s="281"/>
      <c r="L56" s="445"/>
      <c r="M56" s="206"/>
    </row>
    <row r="57" spans="1:13" s="210" customFormat="1" ht="62.25" customHeight="1" x14ac:dyDescent="0.25">
      <c r="A57" s="409" t="s">
        <v>191</v>
      </c>
      <c r="B57" s="412">
        <f>+D57*C57</f>
        <v>4000</v>
      </c>
      <c r="C57" s="415">
        <v>4000</v>
      </c>
      <c r="D57" s="418">
        <v>1</v>
      </c>
      <c r="E57" s="421" t="s">
        <v>319</v>
      </c>
      <c r="F57" s="285" t="s">
        <v>5</v>
      </c>
      <c r="G57" s="265" t="s">
        <v>315</v>
      </c>
      <c r="H57" s="266" t="s">
        <v>6</v>
      </c>
      <c r="I57" s="286">
        <v>16948130</v>
      </c>
      <c r="J57" s="266" t="s">
        <v>144</v>
      </c>
      <c r="K57" s="287" t="s">
        <v>313</v>
      </c>
      <c r="L57" s="443" t="s">
        <v>320</v>
      </c>
      <c r="M57" s="206"/>
    </row>
    <row r="58" spans="1:13" s="210" customFormat="1" ht="30" x14ac:dyDescent="0.25">
      <c r="A58" s="410"/>
      <c r="B58" s="413"/>
      <c r="C58" s="416"/>
      <c r="D58" s="419"/>
      <c r="E58" s="419"/>
      <c r="F58" s="427" t="s">
        <v>7</v>
      </c>
      <c r="G58" s="430">
        <v>4925343</v>
      </c>
      <c r="H58" s="271" t="s">
        <v>8</v>
      </c>
      <c r="I58" s="270" t="s">
        <v>316</v>
      </c>
      <c r="J58" s="271" t="s">
        <v>143</v>
      </c>
      <c r="K58" s="277" t="s">
        <v>314</v>
      </c>
      <c r="L58" s="444"/>
      <c r="M58" s="206"/>
    </row>
    <row r="59" spans="1:13" s="210" customFormat="1" ht="199.5" customHeight="1" x14ac:dyDescent="0.25">
      <c r="A59" s="410"/>
      <c r="B59" s="413"/>
      <c r="C59" s="416"/>
      <c r="D59" s="419"/>
      <c r="E59" s="419"/>
      <c r="F59" s="428"/>
      <c r="G59" s="431"/>
      <c r="H59" s="269" t="s">
        <v>9</v>
      </c>
      <c r="I59" s="270" t="s">
        <v>317</v>
      </c>
      <c r="J59" s="271" t="s">
        <v>10</v>
      </c>
      <c r="K59" s="276" t="s">
        <v>312</v>
      </c>
      <c r="L59" s="444"/>
      <c r="M59" s="206"/>
    </row>
    <row r="60" spans="1:13" s="210" customFormat="1" ht="30" x14ac:dyDescent="0.25">
      <c r="A60" s="410"/>
      <c r="B60" s="413"/>
      <c r="C60" s="416"/>
      <c r="D60" s="419"/>
      <c r="E60" s="419"/>
      <c r="F60" s="428"/>
      <c r="G60" s="431"/>
      <c r="H60" s="271" t="s">
        <v>11</v>
      </c>
      <c r="I60" s="270" t="s">
        <v>318</v>
      </c>
      <c r="J60" s="271" t="s">
        <v>133</v>
      </c>
      <c r="K60" s="277">
        <v>44679</v>
      </c>
      <c r="L60" s="444"/>
      <c r="M60" s="206"/>
    </row>
    <row r="61" spans="1:13" s="210" customFormat="1" ht="15.75" thickBot="1" x14ac:dyDescent="0.3">
      <c r="A61" s="411"/>
      <c r="B61" s="414"/>
      <c r="C61" s="417"/>
      <c r="D61" s="420"/>
      <c r="E61" s="420"/>
      <c r="F61" s="429"/>
      <c r="G61" s="432"/>
      <c r="H61" s="280" t="s">
        <v>12</v>
      </c>
      <c r="I61" s="295" t="s">
        <v>141</v>
      </c>
      <c r="J61" s="280"/>
      <c r="K61" s="281"/>
      <c r="L61" s="445"/>
      <c r="M61" s="206"/>
    </row>
    <row r="62" spans="1:13" s="210" customFormat="1" ht="62.25" customHeight="1" x14ac:dyDescent="0.25">
      <c r="A62" s="409" t="s">
        <v>193</v>
      </c>
      <c r="B62" s="412">
        <f>+D62*C62</f>
        <v>171.6</v>
      </c>
      <c r="C62" s="415">
        <v>171.6</v>
      </c>
      <c r="D62" s="418">
        <v>1</v>
      </c>
      <c r="E62" s="421" t="s">
        <v>323</v>
      </c>
      <c r="F62" s="264" t="s">
        <v>5</v>
      </c>
      <c r="G62" s="265" t="s">
        <v>322</v>
      </c>
      <c r="H62" s="266" t="s">
        <v>6</v>
      </c>
      <c r="I62" s="267" t="s">
        <v>135</v>
      </c>
      <c r="J62" s="266" t="s">
        <v>144</v>
      </c>
      <c r="K62" s="268" t="s">
        <v>135</v>
      </c>
      <c r="L62" s="443" t="s">
        <v>324</v>
      </c>
      <c r="M62" s="206"/>
    </row>
    <row r="63" spans="1:13" s="210" customFormat="1" x14ac:dyDescent="0.25">
      <c r="A63" s="410"/>
      <c r="B63" s="413"/>
      <c r="C63" s="416"/>
      <c r="D63" s="419"/>
      <c r="E63" s="419"/>
      <c r="F63" s="269" t="s">
        <v>7</v>
      </c>
      <c r="G63" s="270">
        <v>5750814</v>
      </c>
      <c r="H63" s="271" t="s">
        <v>8</v>
      </c>
      <c r="I63" s="272" t="s">
        <v>135</v>
      </c>
      <c r="J63" s="271" t="s">
        <v>143</v>
      </c>
      <c r="K63" s="273" t="s">
        <v>135</v>
      </c>
      <c r="L63" s="444"/>
      <c r="M63" s="206"/>
    </row>
    <row r="64" spans="1:13" s="210" customFormat="1" ht="174" customHeight="1" x14ac:dyDescent="0.25">
      <c r="A64" s="410"/>
      <c r="B64" s="413"/>
      <c r="C64" s="416"/>
      <c r="D64" s="419"/>
      <c r="E64" s="419"/>
      <c r="F64" s="446"/>
      <c r="G64" s="461"/>
      <c r="H64" s="274" t="s">
        <v>9</v>
      </c>
      <c r="I64" s="275" t="s">
        <v>135</v>
      </c>
      <c r="J64" s="269" t="s">
        <v>10</v>
      </c>
      <c r="K64" s="276" t="s">
        <v>321</v>
      </c>
      <c r="L64" s="444"/>
      <c r="M64" s="206"/>
    </row>
    <row r="65" spans="1:13" s="210" customFormat="1" x14ac:dyDescent="0.25">
      <c r="A65" s="410"/>
      <c r="B65" s="413"/>
      <c r="C65" s="416"/>
      <c r="D65" s="419"/>
      <c r="E65" s="419"/>
      <c r="F65" s="422"/>
      <c r="G65" s="462"/>
      <c r="H65" s="271" t="s">
        <v>11</v>
      </c>
      <c r="I65" s="272" t="s">
        <v>135</v>
      </c>
      <c r="J65" s="271" t="s">
        <v>133</v>
      </c>
      <c r="K65" s="277">
        <v>44671</v>
      </c>
      <c r="L65" s="444"/>
      <c r="M65" s="206"/>
    </row>
    <row r="66" spans="1:13" s="210" customFormat="1" ht="15.75" thickBot="1" x14ac:dyDescent="0.3">
      <c r="A66" s="411"/>
      <c r="B66" s="414"/>
      <c r="C66" s="417"/>
      <c r="D66" s="420"/>
      <c r="E66" s="420"/>
      <c r="F66" s="439"/>
      <c r="G66" s="463"/>
      <c r="H66" s="278" t="s">
        <v>12</v>
      </c>
      <c r="I66" s="279" t="s">
        <v>135</v>
      </c>
      <c r="J66" s="280"/>
      <c r="K66" s="281"/>
      <c r="L66" s="445"/>
      <c r="M66" s="206"/>
    </row>
    <row r="67" spans="1:13" s="210" customFormat="1" ht="62.25" customHeight="1" x14ac:dyDescent="0.25">
      <c r="A67" s="409" t="s">
        <v>193</v>
      </c>
      <c r="B67" s="412">
        <f>+D67*C67</f>
        <v>1085</v>
      </c>
      <c r="C67" s="415">
        <v>1085</v>
      </c>
      <c r="D67" s="418">
        <v>1</v>
      </c>
      <c r="E67" s="421" t="s">
        <v>226</v>
      </c>
      <c r="F67" s="264" t="s">
        <v>5</v>
      </c>
      <c r="G67" s="265" t="s">
        <v>326</v>
      </c>
      <c r="H67" s="266" t="s">
        <v>6</v>
      </c>
      <c r="I67" s="267" t="s">
        <v>135</v>
      </c>
      <c r="J67" s="266" t="s">
        <v>144</v>
      </c>
      <c r="K67" s="268" t="s">
        <v>135</v>
      </c>
      <c r="L67" s="443" t="s">
        <v>327</v>
      </c>
      <c r="M67" s="206"/>
    </row>
    <row r="68" spans="1:13" s="210" customFormat="1" x14ac:dyDescent="0.25">
      <c r="A68" s="410"/>
      <c r="B68" s="413"/>
      <c r="C68" s="416"/>
      <c r="D68" s="419"/>
      <c r="E68" s="422"/>
      <c r="F68" s="269" t="s">
        <v>7</v>
      </c>
      <c r="G68" s="270">
        <v>1176250</v>
      </c>
      <c r="H68" s="271" t="s">
        <v>8</v>
      </c>
      <c r="I68" s="272" t="s">
        <v>135</v>
      </c>
      <c r="J68" s="271" t="s">
        <v>143</v>
      </c>
      <c r="K68" s="273" t="s">
        <v>135</v>
      </c>
      <c r="L68" s="444"/>
      <c r="M68" s="206"/>
    </row>
    <row r="69" spans="1:13" s="210" customFormat="1" ht="213" customHeight="1" x14ac:dyDescent="0.25">
      <c r="A69" s="410"/>
      <c r="B69" s="413"/>
      <c r="C69" s="416"/>
      <c r="D69" s="419"/>
      <c r="E69" s="422"/>
      <c r="F69" s="446"/>
      <c r="G69" s="461"/>
      <c r="H69" s="274" t="s">
        <v>9</v>
      </c>
      <c r="I69" s="275" t="s">
        <v>135</v>
      </c>
      <c r="J69" s="269" t="s">
        <v>10</v>
      </c>
      <c r="K69" s="276" t="s">
        <v>325</v>
      </c>
      <c r="L69" s="444"/>
      <c r="M69" s="206"/>
    </row>
    <row r="70" spans="1:13" s="210" customFormat="1" x14ac:dyDescent="0.25">
      <c r="A70" s="410"/>
      <c r="B70" s="413"/>
      <c r="C70" s="416"/>
      <c r="D70" s="419"/>
      <c r="E70" s="422"/>
      <c r="F70" s="422"/>
      <c r="G70" s="462"/>
      <c r="H70" s="271" t="s">
        <v>11</v>
      </c>
      <c r="I70" s="272" t="s">
        <v>135</v>
      </c>
      <c r="J70" s="271" t="s">
        <v>133</v>
      </c>
      <c r="K70" s="277" t="s">
        <v>135</v>
      </c>
      <c r="L70" s="444"/>
      <c r="M70" s="206"/>
    </row>
    <row r="71" spans="1:13" s="210" customFormat="1" ht="15.75" thickBot="1" x14ac:dyDescent="0.3">
      <c r="A71" s="411"/>
      <c r="B71" s="414"/>
      <c r="C71" s="417"/>
      <c r="D71" s="420"/>
      <c r="E71" s="439"/>
      <c r="F71" s="439"/>
      <c r="G71" s="463"/>
      <c r="H71" s="278" t="s">
        <v>12</v>
      </c>
      <c r="I71" s="279" t="s">
        <v>135</v>
      </c>
      <c r="J71" s="280"/>
      <c r="K71" s="281"/>
      <c r="L71" s="445"/>
      <c r="M71" s="206"/>
    </row>
    <row r="72" spans="1:13" s="210" customFormat="1" ht="62.25" customHeight="1" x14ac:dyDescent="0.25">
      <c r="A72" s="409" t="s">
        <v>193</v>
      </c>
      <c r="B72" s="412">
        <f>+D72*C72</f>
        <v>1555</v>
      </c>
      <c r="C72" s="415">
        <v>1555</v>
      </c>
      <c r="D72" s="418">
        <v>1</v>
      </c>
      <c r="E72" s="421" t="s">
        <v>226</v>
      </c>
      <c r="F72" s="264" t="s">
        <v>5</v>
      </c>
      <c r="G72" s="265" t="s">
        <v>326</v>
      </c>
      <c r="H72" s="266" t="s">
        <v>6</v>
      </c>
      <c r="I72" s="267" t="s">
        <v>135</v>
      </c>
      <c r="J72" s="266" t="s">
        <v>144</v>
      </c>
      <c r="K72" s="268" t="s">
        <v>135</v>
      </c>
      <c r="L72" s="443" t="s">
        <v>329</v>
      </c>
      <c r="M72" s="206"/>
    </row>
    <row r="73" spans="1:13" s="210" customFormat="1" x14ac:dyDescent="0.25">
      <c r="A73" s="410"/>
      <c r="B73" s="413"/>
      <c r="C73" s="416"/>
      <c r="D73" s="419"/>
      <c r="E73" s="422"/>
      <c r="F73" s="269" t="s">
        <v>7</v>
      </c>
      <c r="G73" s="270">
        <v>1176250</v>
      </c>
      <c r="H73" s="271" t="s">
        <v>8</v>
      </c>
      <c r="I73" s="272" t="s">
        <v>135</v>
      </c>
      <c r="J73" s="271" t="s">
        <v>143</v>
      </c>
      <c r="K73" s="273" t="s">
        <v>135</v>
      </c>
      <c r="L73" s="444"/>
      <c r="M73" s="206"/>
    </row>
    <row r="74" spans="1:13" s="210" customFormat="1" ht="220.5" customHeight="1" x14ac:dyDescent="0.25">
      <c r="A74" s="410"/>
      <c r="B74" s="413"/>
      <c r="C74" s="416"/>
      <c r="D74" s="419"/>
      <c r="E74" s="422"/>
      <c r="F74" s="446"/>
      <c r="G74" s="461"/>
      <c r="H74" s="274" t="s">
        <v>9</v>
      </c>
      <c r="I74" s="275" t="s">
        <v>135</v>
      </c>
      <c r="J74" s="269" t="s">
        <v>10</v>
      </c>
      <c r="K74" s="276" t="s">
        <v>328</v>
      </c>
      <c r="L74" s="444"/>
      <c r="M74" s="206"/>
    </row>
    <row r="75" spans="1:13" s="210" customFormat="1" x14ac:dyDescent="0.25">
      <c r="A75" s="410"/>
      <c r="B75" s="413"/>
      <c r="C75" s="416"/>
      <c r="D75" s="419"/>
      <c r="E75" s="422"/>
      <c r="F75" s="422"/>
      <c r="G75" s="462"/>
      <c r="H75" s="271" t="s">
        <v>11</v>
      </c>
      <c r="I75" s="272" t="s">
        <v>135</v>
      </c>
      <c r="J75" s="271" t="s">
        <v>133</v>
      </c>
      <c r="K75" s="277" t="s">
        <v>135</v>
      </c>
      <c r="L75" s="444"/>
      <c r="M75" s="206"/>
    </row>
    <row r="76" spans="1:13" s="210" customFormat="1" ht="15.75" thickBot="1" x14ac:dyDescent="0.3">
      <c r="A76" s="411"/>
      <c r="B76" s="414"/>
      <c r="C76" s="417"/>
      <c r="D76" s="420"/>
      <c r="E76" s="439"/>
      <c r="F76" s="439"/>
      <c r="G76" s="463"/>
      <c r="H76" s="278" t="s">
        <v>12</v>
      </c>
      <c r="I76" s="279" t="s">
        <v>135</v>
      </c>
      <c r="J76" s="280"/>
      <c r="K76" s="281"/>
      <c r="L76" s="445"/>
      <c r="M76" s="206"/>
    </row>
    <row r="77" spans="1:13" s="210" customFormat="1" ht="62.25" customHeight="1" x14ac:dyDescent="0.25">
      <c r="A77" s="409" t="s">
        <v>193</v>
      </c>
      <c r="B77" s="412">
        <f>+D77*C77</f>
        <v>1415</v>
      </c>
      <c r="C77" s="415">
        <v>1415</v>
      </c>
      <c r="D77" s="418">
        <v>1</v>
      </c>
      <c r="E77" s="421" t="s">
        <v>226</v>
      </c>
      <c r="F77" s="264" t="s">
        <v>5</v>
      </c>
      <c r="G77" s="265" t="s">
        <v>326</v>
      </c>
      <c r="H77" s="266" t="s">
        <v>6</v>
      </c>
      <c r="I77" s="267" t="s">
        <v>135</v>
      </c>
      <c r="J77" s="266" t="s">
        <v>144</v>
      </c>
      <c r="K77" s="268" t="s">
        <v>135</v>
      </c>
      <c r="L77" s="443" t="s">
        <v>331</v>
      </c>
      <c r="M77" s="206"/>
    </row>
    <row r="78" spans="1:13" s="210" customFormat="1" x14ac:dyDescent="0.25">
      <c r="A78" s="410"/>
      <c r="B78" s="413"/>
      <c r="C78" s="416"/>
      <c r="D78" s="419"/>
      <c r="E78" s="422"/>
      <c r="F78" s="269" t="s">
        <v>7</v>
      </c>
      <c r="G78" s="270">
        <v>1176250</v>
      </c>
      <c r="H78" s="271" t="s">
        <v>8</v>
      </c>
      <c r="I78" s="272" t="s">
        <v>135</v>
      </c>
      <c r="J78" s="271" t="s">
        <v>143</v>
      </c>
      <c r="K78" s="273" t="s">
        <v>135</v>
      </c>
      <c r="L78" s="444"/>
      <c r="M78" s="206"/>
    </row>
    <row r="79" spans="1:13" s="210" customFormat="1" ht="229.5" customHeight="1" x14ac:dyDescent="0.25">
      <c r="A79" s="410"/>
      <c r="B79" s="413"/>
      <c r="C79" s="416"/>
      <c r="D79" s="419"/>
      <c r="E79" s="422"/>
      <c r="F79" s="446"/>
      <c r="G79" s="461"/>
      <c r="H79" s="274" t="s">
        <v>9</v>
      </c>
      <c r="I79" s="275" t="s">
        <v>135</v>
      </c>
      <c r="J79" s="269" t="s">
        <v>10</v>
      </c>
      <c r="K79" s="276" t="s">
        <v>330</v>
      </c>
      <c r="L79" s="444"/>
      <c r="M79" s="206"/>
    </row>
    <row r="80" spans="1:13" s="210" customFormat="1" x14ac:dyDescent="0.25">
      <c r="A80" s="410"/>
      <c r="B80" s="413"/>
      <c r="C80" s="416"/>
      <c r="D80" s="419"/>
      <c r="E80" s="422"/>
      <c r="F80" s="422"/>
      <c r="G80" s="462"/>
      <c r="H80" s="271" t="s">
        <v>11</v>
      </c>
      <c r="I80" s="272" t="s">
        <v>135</v>
      </c>
      <c r="J80" s="271" t="s">
        <v>133</v>
      </c>
      <c r="K80" s="277" t="s">
        <v>135</v>
      </c>
      <c r="L80" s="444"/>
      <c r="M80" s="206"/>
    </row>
    <row r="81" spans="1:13" s="210" customFormat="1" ht="15.75" thickBot="1" x14ac:dyDescent="0.3">
      <c r="A81" s="411"/>
      <c r="B81" s="414"/>
      <c r="C81" s="417"/>
      <c r="D81" s="420"/>
      <c r="E81" s="439"/>
      <c r="F81" s="439"/>
      <c r="G81" s="463"/>
      <c r="H81" s="278" t="s">
        <v>12</v>
      </c>
      <c r="I81" s="279" t="s">
        <v>135</v>
      </c>
      <c r="J81" s="280"/>
      <c r="K81" s="281"/>
      <c r="L81" s="445"/>
      <c r="M81" s="206"/>
    </row>
    <row r="82" spans="1:13" s="210" customFormat="1" ht="62.25" customHeight="1" x14ac:dyDescent="0.25">
      <c r="A82" s="409" t="s">
        <v>193</v>
      </c>
      <c r="B82" s="412">
        <f>+D82*C82</f>
        <v>7985</v>
      </c>
      <c r="C82" s="415">
        <v>7985</v>
      </c>
      <c r="D82" s="418">
        <v>1</v>
      </c>
      <c r="E82" s="421" t="s">
        <v>226</v>
      </c>
      <c r="F82" s="264" t="s">
        <v>5</v>
      </c>
      <c r="G82" s="265" t="s">
        <v>333</v>
      </c>
      <c r="H82" s="266" t="s">
        <v>6</v>
      </c>
      <c r="I82" s="267" t="s">
        <v>135</v>
      </c>
      <c r="J82" s="266" t="s">
        <v>144</v>
      </c>
      <c r="K82" s="268" t="s">
        <v>135</v>
      </c>
      <c r="L82" s="443" t="s">
        <v>334</v>
      </c>
      <c r="M82" s="206"/>
    </row>
    <row r="83" spans="1:13" s="210" customFormat="1" x14ac:dyDescent="0.25">
      <c r="A83" s="410"/>
      <c r="B83" s="413"/>
      <c r="C83" s="416"/>
      <c r="D83" s="419"/>
      <c r="E83" s="422"/>
      <c r="F83" s="269" t="s">
        <v>7</v>
      </c>
      <c r="G83" s="270">
        <v>109949250</v>
      </c>
      <c r="H83" s="271" t="s">
        <v>8</v>
      </c>
      <c r="I83" s="272" t="s">
        <v>135</v>
      </c>
      <c r="J83" s="271" t="s">
        <v>143</v>
      </c>
      <c r="K83" s="273" t="s">
        <v>135</v>
      </c>
      <c r="L83" s="444"/>
      <c r="M83" s="206"/>
    </row>
    <row r="84" spans="1:13" s="210" customFormat="1" ht="229.5" customHeight="1" x14ac:dyDescent="0.25">
      <c r="A84" s="410"/>
      <c r="B84" s="413"/>
      <c r="C84" s="416"/>
      <c r="D84" s="419"/>
      <c r="E84" s="422"/>
      <c r="F84" s="446"/>
      <c r="G84" s="461"/>
      <c r="H84" s="274" t="s">
        <v>9</v>
      </c>
      <c r="I84" s="275" t="s">
        <v>135</v>
      </c>
      <c r="J84" s="269" t="s">
        <v>10</v>
      </c>
      <c r="K84" s="276" t="s">
        <v>332</v>
      </c>
      <c r="L84" s="444"/>
      <c r="M84" s="206"/>
    </row>
    <row r="85" spans="1:13" s="210" customFormat="1" x14ac:dyDescent="0.25">
      <c r="A85" s="410"/>
      <c r="B85" s="413"/>
      <c r="C85" s="416"/>
      <c r="D85" s="419"/>
      <c r="E85" s="422"/>
      <c r="F85" s="422"/>
      <c r="G85" s="462"/>
      <c r="H85" s="271" t="s">
        <v>11</v>
      </c>
      <c r="I85" s="272" t="s">
        <v>135</v>
      </c>
      <c r="J85" s="271" t="s">
        <v>133</v>
      </c>
      <c r="K85" s="277" t="s">
        <v>135</v>
      </c>
      <c r="L85" s="444"/>
      <c r="M85" s="206"/>
    </row>
    <row r="86" spans="1:13" s="210" customFormat="1" ht="15.75" thickBot="1" x14ac:dyDescent="0.3">
      <c r="A86" s="411"/>
      <c r="B86" s="414"/>
      <c r="C86" s="417"/>
      <c r="D86" s="420"/>
      <c r="E86" s="439"/>
      <c r="F86" s="439"/>
      <c r="G86" s="463"/>
      <c r="H86" s="278" t="s">
        <v>12</v>
      </c>
      <c r="I86" s="279" t="s">
        <v>135</v>
      </c>
      <c r="J86" s="280"/>
      <c r="K86" s="281"/>
      <c r="L86" s="445"/>
      <c r="M86" s="206"/>
    </row>
    <row r="87" spans="1:13" s="210" customFormat="1" ht="62.25" customHeight="1" x14ac:dyDescent="0.25">
      <c r="A87" s="409" t="s">
        <v>193</v>
      </c>
      <c r="B87" s="412">
        <f>+D87*C87</f>
        <v>4800</v>
      </c>
      <c r="C87" s="415">
        <v>4800</v>
      </c>
      <c r="D87" s="418">
        <v>1</v>
      </c>
      <c r="E87" s="421" t="s">
        <v>337</v>
      </c>
      <c r="F87" s="264" t="s">
        <v>5</v>
      </c>
      <c r="G87" s="265" t="s">
        <v>336</v>
      </c>
      <c r="H87" s="266" t="s">
        <v>6</v>
      </c>
      <c r="I87" s="267" t="s">
        <v>135</v>
      </c>
      <c r="J87" s="266" t="s">
        <v>144</v>
      </c>
      <c r="K87" s="268" t="s">
        <v>135</v>
      </c>
      <c r="L87" s="443" t="s">
        <v>338</v>
      </c>
      <c r="M87" s="206"/>
    </row>
    <row r="88" spans="1:13" s="210" customFormat="1" x14ac:dyDescent="0.25">
      <c r="A88" s="410"/>
      <c r="B88" s="413"/>
      <c r="C88" s="416"/>
      <c r="D88" s="419"/>
      <c r="E88" s="419"/>
      <c r="F88" s="269" t="s">
        <v>7</v>
      </c>
      <c r="G88" s="270">
        <v>16900979</v>
      </c>
      <c r="H88" s="271" t="s">
        <v>8</v>
      </c>
      <c r="I88" s="272" t="s">
        <v>135</v>
      </c>
      <c r="J88" s="271" t="s">
        <v>143</v>
      </c>
      <c r="K88" s="273" t="s">
        <v>135</v>
      </c>
      <c r="L88" s="444"/>
      <c r="M88" s="206"/>
    </row>
    <row r="89" spans="1:13" s="210" customFormat="1" ht="195" customHeight="1" x14ac:dyDescent="0.25">
      <c r="A89" s="410"/>
      <c r="B89" s="413"/>
      <c r="C89" s="416"/>
      <c r="D89" s="419"/>
      <c r="E89" s="419"/>
      <c r="F89" s="446"/>
      <c r="G89" s="461"/>
      <c r="H89" s="274" t="s">
        <v>9</v>
      </c>
      <c r="I89" s="275" t="s">
        <v>135</v>
      </c>
      <c r="J89" s="269" t="s">
        <v>10</v>
      </c>
      <c r="K89" s="276" t="s">
        <v>335</v>
      </c>
      <c r="L89" s="444"/>
      <c r="M89" s="206"/>
    </row>
    <row r="90" spans="1:13" s="210" customFormat="1" x14ac:dyDescent="0.25">
      <c r="A90" s="410"/>
      <c r="B90" s="413"/>
      <c r="C90" s="416"/>
      <c r="D90" s="419"/>
      <c r="E90" s="419"/>
      <c r="F90" s="422"/>
      <c r="G90" s="462"/>
      <c r="H90" s="271" t="s">
        <v>11</v>
      </c>
      <c r="I90" s="272" t="s">
        <v>135</v>
      </c>
      <c r="J90" s="271" t="s">
        <v>133</v>
      </c>
      <c r="K90" s="277" t="s">
        <v>135</v>
      </c>
      <c r="L90" s="444"/>
      <c r="M90" s="206"/>
    </row>
    <row r="91" spans="1:13" s="210" customFormat="1" ht="15.75" thickBot="1" x14ac:dyDescent="0.3">
      <c r="A91" s="411"/>
      <c r="B91" s="414"/>
      <c r="C91" s="417"/>
      <c r="D91" s="420"/>
      <c r="E91" s="420"/>
      <c r="F91" s="439"/>
      <c r="G91" s="463"/>
      <c r="H91" s="278" t="s">
        <v>12</v>
      </c>
      <c r="I91" s="279" t="s">
        <v>135</v>
      </c>
      <c r="J91" s="280"/>
      <c r="K91" s="281"/>
      <c r="L91" s="445"/>
      <c r="M91" s="206"/>
    </row>
    <row r="92" spans="1:13" s="66" customFormat="1" ht="44.25" customHeight="1" x14ac:dyDescent="0.25">
      <c r="A92" s="409" t="s">
        <v>193</v>
      </c>
      <c r="B92" s="412">
        <f>+D92*C92</f>
        <v>5999.1</v>
      </c>
      <c r="C92" s="415">
        <v>5999.1</v>
      </c>
      <c r="D92" s="418">
        <v>1</v>
      </c>
      <c r="E92" s="421" t="s">
        <v>340</v>
      </c>
      <c r="F92" s="264" t="s">
        <v>5</v>
      </c>
      <c r="G92" s="265" t="s">
        <v>266</v>
      </c>
      <c r="H92" s="266" t="s">
        <v>6</v>
      </c>
      <c r="I92" s="267" t="s">
        <v>135</v>
      </c>
      <c r="J92" s="266" t="s">
        <v>144</v>
      </c>
      <c r="K92" s="268" t="s">
        <v>135</v>
      </c>
      <c r="L92" s="443" t="s">
        <v>341</v>
      </c>
      <c r="M92" s="68"/>
    </row>
    <row r="93" spans="1:13" s="66" customFormat="1" x14ac:dyDescent="0.25">
      <c r="A93" s="410"/>
      <c r="B93" s="413"/>
      <c r="C93" s="416"/>
      <c r="D93" s="419"/>
      <c r="E93" s="419"/>
      <c r="F93" s="269" t="s">
        <v>7</v>
      </c>
      <c r="G93" s="270">
        <v>81539657</v>
      </c>
      <c r="H93" s="271" t="s">
        <v>8</v>
      </c>
      <c r="I93" s="272" t="s">
        <v>135</v>
      </c>
      <c r="J93" s="271" t="s">
        <v>143</v>
      </c>
      <c r="K93" s="273" t="s">
        <v>135</v>
      </c>
      <c r="L93" s="444"/>
      <c r="M93" s="68"/>
    </row>
    <row r="94" spans="1:13" s="66" customFormat="1" ht="204" customHeight="1" x14ac:dyDescent="0.25">
      <c r="A94" s="410"/>
      <c r="B94" s="413"/>
      <c r="C94" s="416"/>
      <c r="D94" s="419"/>
      <c r="E94" s="419"/>
      <c r="F94" s="446"/>
      <c r="G94" s="461"/>
      <c r="H94" s="274" t="s">
        <v>9</v>
      </c>
      <c r="I94" s="275" t="s">
        <v>135</v>
      </c>
      <c r="J94" s="269" t="s">
        <v>10</v>
      </c>
      <c r="K94" s="276" t="s">
        <v>339</v>
      </c>
      <c r="L94" s="444"/>
      <c r="M94" s="68"/>
    </row>
    <row r="95" spans="1:13" s="66" customFormat="1" x14ac:dyDescent="0.25">
      <c r="A95" s="410"/>
      <c r="B95" s="413"/>
      <c r="C95" s="416"/>
      <c r="D95" s="419"/>
      <c r="E95" s="419"/>
      <c r="F95" s="422"/>
      <c r="G95" s="462"/>
      <c r="H95" s="271" t="s">
        <v>11</v>
      </c>
      <c r="I95" s="272" t="s">
        <v>135</v>
      </c>
      <c r="J95" s="271" t="s">
        <v>133</v>
      </c>
      <c r="K95" s="277" t="s">
        <v>135</v>
      </c>
      <c r="L95" s="444"/>
      <c r="M95" s="68"/>
    </row>
    <row r="96" spans="1:13" s="66" customFormat="1" ht="15.75" thickBot="1" x14ac:dyDescent="0.3">
      <c r="A96" s="411"/>
      <c r="B96" s="414"/>
      <c r="C96" s="417"/>
      <c r="D96" s="420"/>
      <c r="E96" s="420"/>
      <c r="F96" s="439"/>
      <c r="G96" s="463"/>
      <c r="H96" s="278" t="s">
        <v>12</v>
      </c>
      <c r="I96" s="279" t="s">
        <v>135</v>
      </c>
      <c r="J96" s="280"/>
      <c r="K96" s="281"/>
      <c r="L96" s="445"/>
      <c r="M96" s="68"/>
    </row>
    <row r="97" spans="1:12" s="66" customFormat="1" ht="30" customHeight="1" x14ac:dyDescent="0.25">
      <c r="A97" s="409" t="s">
        <v>193</v>
      </c>
      <c r="B97" s="412">
        <f>+D97*C99</f>
        <v>1996.25</v>
      </c>
      <c r="C97" s="415"/>
      <c r="D97" s="418">
        <v>1</v>
      </c>
      <c r="E97" s="421" t="s">
        <v>344</v>
      </c>
      <c r="F97" s="264" t="s">
        <v>5</v>
      </c>
      <c r="G97" s="265" t="s">
        <v>343</v>
      </c>
      <c r="H97" s="266" t="s">
        <v>6</v>
      </c>
      <c r="I97" s="267" t="s">
        <v>135</v>
      </c>
      <c r="J97" s="266" t="s">
        <v>144</v>
      </c>
      <c r="K97" s="268" t="s">
        <v>135</v>
      </c>
      <c r="L97" s="443" t="s">
        <v>345</v>
      </c>
    </row>
    <row r="98" spans="1:12" s="66" customFormat="1" x14ac:dyDescent="0.25">
      <c r="A98" s="410"/>
      <c r="B98" s="413"/>
      <c r="C98" s="416"/>
      <c r="D98" s="419"/>
      <c r="E98" s="419"/>
      <c r="F98" s="269" t="s">
        <v>7</v>
      </c>
      <c r="G98" s="270">
        <v>15817164</v>
      </c>
      <c r="H98" s="271" t="s">
        <v>8</v>
      </c>
      <c r="I98" s="272" t="s">
        <v>135</v>
      </c>
      <c r="J98" s="271" t="s">
        <v>143</v>
      </c>
      <c r="K98" s="273" t="s">
        <v>135</v>
      </c>
      <c r="L98" s="444"/>
    </row>
    <row r="99" spans="1:12" s="66" customFormat="1" ht="176.25" customHeight="1" x14ac:dyDescent="0.25">
      <c r="A99" s="410"/>
      <c r="B99" s="413"/>
      <c r="C99" s="282">
        <v>1996.25</v>
      </c>
      <c r="D99" s="419"/>
      <c r="E99" s="419"/>
      <c r="F99" s="446"/>
      <c r="G99" s="461"/>
      <c r="H99" s="274" t="s">
        <v>9</v>
      </c>
      <c r="I99" s="275" t="s">
        <v>135</v>
      </c>
      <c r="J99" s="269" t="s">
        <v>10</v>
      </c>
      <c r="K99" s="276" t="s">
        <v>342</v>
      </c>
      <c r="L99" s="444"/>
    </row>
    <row r="100" spans="1:12" s="66" customFormat="1" x14ac:dyDescent="0.25">
      <c r="A100" s="410"/>
      <c r="B100" s="413"/>
      <c r="C100" s="282"/>
      <c r="D100" s="419"/>
      <c r="E100" s="419"/>
      <c r="F100" s="422"/>
      <c r="G100" s="462"/>
      <c r="H100" s="271" t="s">
        <v>11</v>
      </c>
      <c r="I100" s="272" t="s">
        <v>135</v>
      </c>
      <c r="J100" s="271" t="s">
        <v>133</v>
      </c>
      <c r="K100" s="277" t="s">
        <v>135</v>
      </c>
      <c r="L100" s="444"/>
    </row>
    <row r="101" spans="1:12" s="66" customFormat="1" ht="15.75" thickBot="1" x14ac:dyDescent="0.3">
      <c r="A101" s="411"/>
      <c r="B101" s="414"/>
      <c r="C101" s="283"/>
      <c r="D101" s="420"/>
      <c r="E101" s="420"/>
      <c r="F101" s="439"/>
      <c r="G101" s="463"/>
      <c r="H101" s="278" t="s">
        <v>12</v>
      </c>
      <c r="I101" s="284" t="s">
        <v>135</v>
      </c>
      <c r="J101" s="280"/>
      <c r="K101" s="281"/>
      <c r="L101" s="445"/>
    </row>
    <row r="102" spans="1:12" s="66" customFormat="1" ht="30" customHeight="1" x14ac:dyDescent="0.25">
      <c r="A102" s="409" t="s">
        <v>193</v>
      </c>
      <c r="B102" s="412">
        <f>+C102</f>
        <v>7850</v>
      </c>
      <c r="C102" s="415">
        <v>7850</v>
      </c>
      <c r="D102" s="418">
        <v>1</v>
      </c>
      <c r="E102" s="421" t="s">
        <v>348</v>
      </c>
      <c r="F102" s="285" t="s">
        <v>5</v>
      </c>
      <c r="G102" s="265" t="s">
        <v>347</v>
      </c>
      <c r="H102" s="266" t="s">
        <v>6</v>
      </c>
      <c r="I102" s="286" t="s">
        <v>135</v>
      </c>
      <c r="J102" s="266" t="s">
        <v>144</v>
      </c>
      <c r="K102" s="287" t="s">
        <v>135</v>
      </c>
      <c r="L102" s="443" t="s">
        <v>349</v>
      </c>
    </row>
    <row r="103" spans="1:12" s="66" customFormat="1" x14ac:dyDescent="0.25">
      <c r="A103" s="410"/>
      <c r="B103" s="413"/>
      <c r="C103" s="416"/>
      <c r="D103" s="419"/>
      <c r="E103" s="422"/>
      <c r="F103" s="427" t="s">
        <v>7</v>
      </c>
      <c r="G103" s="430">
        <v>44903146</v>
      </c>
      <c r="H103" s="271" t="s">
        <v>8</v>
      </c>
      <c r="I103" s="270" t="s">
        <v>135</v>
      </c>
      <c r="J103" s="271" t="s">
        <v>143</v>
      </c>
      <c r="K103" s="288" t="s">
        <v>135</v>
      </c>
      <c r="L103" s="444"/>
    </row>
    <row r="104" spans="1:12" s="66" customFormat="1" ht="243" customHeight="1" x14ac:dyDescent="0.25">
      <c r="A104" s="410"/>
      <c r="B104" s="413"/>
      <c r="C104" s="416"/>
      <c r="D104" s="419"/>
      <c r="E104" s="422"/>
      <c r="F104" s="428"/>
      <c r="G104" s="431"/>
      <c r="H104" s="289" t="s">
        <v>9</v>
      </c>
      <c r="I104" s="290" t="s">
        <v>135</v>
      </c>
      <c r="J104" s="291" t="s">
        <v>10</v>
      </c>
      <c r="K104" s="276" t="s">
        <v>346</v>
      </c>
      <c r="L104" s="444"/>
    </row>
    <row r="105" spans="1:12" s="66" customFormat="1" x14ac:dyDescent="0.25">
      <c r="A105" s="410"/>
      <c r="B105" s="413"/>
      <c r="C105" s="416"/>
      <c r="D105" s="419"/>
      <c r="E105" s="422"/>
      <c r="F105" s="428"/>
      <c r="G105" s="431"/>
      <c r="H105" s="271" t="s">
        <v>11</v>
      </c>
      <c r="I105" s="270" t="s">
        <v>135</v>
      </c>
      <c r="J105" s="271" t="s">
        <v>142</v>
      </c>
      <c r="K105" s="277" t="s">
        <v>135</v>
      </c>
      <c r="L105" s="444"/>
    </row>
    <row r="106" spans="1:12" s="66" customFormat="1" ht="15.75" thickBot="1" x14ac:dyDescent="0.3">
      <c r="A106" s="411"/>
      <c r="B106" s="435"/>
      <c r="C106" s="467"/>
      <c r="D106" s="468"/>
      <c r="E106" s="423"/>
      <c r="F106" s="469"/>
      <c r="G106" s="432"/>
      <c r="H106" s="271" t="s">
        <v>12</v>
      </c>
      <c r="I106" s="272" t="s">
        <v>135</v>
      </c>
      <c r="J106" s="271"/>
      <c r="K106" s="288"/>
      <c r="L106" s="445"/>
    </row>
    <row r="107" spans="1:12" s="66" customFormat="1" ht="60.75" customHeight="1" x14ac:dyDescent="0.25">
      <c r="A107" s="409" t="s">
        <v>193</v>
      </c>
      <c r="B107" s="412">
        <f>+D107*C107</f>
        <v>2800</v>
      </c>
      <c r="C107" s="415">
        <v>2800</v>
      </c>
      <c r="D107" s="418">
        <v>1</v>
      </c>
      <c r="E107" s="421" t="s">
        <v>348</v>
      </c>
      <c r="F107" s="285" t="s">
        <v>5</v>
      </c>
      <c r="G107" s="265" t="s">
        <v>263</v>
      </c>
      <c r="H107" s="266" t="s">
        <v>6</v>
      </c>
      <c r="I107" s="286" t="s">
        <v>135</v>
      </c>
      <c r="J107" s="266" t="s">
        <v>144</v>
      </c>
      <c r="K107" s="287" t="s">
        <v>135</v>
      </c>
      <c r="L107" s="443" t="s">
        <v>351</v>
      </c>
    </row>
    <row r="108" spans="1:12" s="66" customFormat="1" x14ac:dyDescent="0.25">
      <c r="A108" s="410"/>
      <c r="B108" s="413"/>
      <c r="C108" s="416"/>
      <c r="D108" s="419"/>
      <c r="E108" s="422"/>
      <c r="F108" s="427" t="s">
        <v>7</v>
      </c>
      <c r="G108" s="430">
        <v>616052</v>
      </c>
      <c r="H108" s="271" t="s">
        <v>8</v>
      </c>
      <c r="I108" s="270" t="s">
        <v>135</v>
      </c>
      <c r="J108" s="271" t="s">
        <v>143</v>
      </c>
      <c r="K108" s="288" t="s">
        <v>135</v>
      </c>
      <c r="L108" s="444"/>
    </row>
    <row r="109" spans="1:12" s="66" customFormat="1" ht="99" customHeight="1" x14ac:dyDescent="0.25">
      <c r="A109" s="410"/>
      <c r="B109" s="413"/>
      <c r="C109" s="416"/>
      <c r="D109" s="419"/>
      <c r="E109" s="422"/>
      <c r="F109" s="428"/>
      <c r="G109" s="431"/>
      <c r="H109" s="289" t="s">
        <v>9</v>
      </c>
      <c r="I109" s="290" t="s">
        <v>135</v>
      </c>
      <c r="J109" s="291" t="s">
        <v>10</v>
      </c>
      <c r="K109" s="276" t="s">
        <v>350</v>
      </c>
      <c r="L109" s="444"/>
    </row>
    <row r="110" spans="1:12" s="66" customFormat="1" x14ac:dyDescent="0.25">
      <c r="A110" s="410"/>
      <c r="B110" s="413"/>
      <c r="C110" s="416"/>
      <c r="D110" s="419"/>
      <c r="E110" s="422"/>
      <c r="F110" s="428"/>
      <c r="G110" s="431"/>
      <c r="H110" s="271" t="s">
        <v>11</v>
      </c>
      <c r="I110" s="270" t="s">
        <v>135</v>
      </c>
      <c r="J110" s="271" t="s">
        <v>142</v>
      </c>
      <c r="K110" s="277" t="s">
        <v>135</v>
      </c>
      <c r="L110" s="444"/>
    </row>
    <row r="111" spans="1:12" s="66" customFormat="1" ht="15.75" thickBot="1" x14ac:dyDescent="0.3">
      <c r="A111" s="411"/>
      <c r="B111" s="413"/>
      <c r="C111" s="416"/>
      <c r="D111" s="419"/>
      <c r="E111" s="423"/>
      <c r="F111" s="428"/>
      <c r="G111" s="431"/>
      <c r="H111" s="292" t="s">
        <v>12</v>
      </c>
      <c r="I111" s="293" t="s">
        <v>135</v>
      </c>
      <c r="J111" s="292"/>
      <c r="K111" s="294"/>
      <c r="L111" s="445"/>
    </row>
    <row r="112" spans="1:12" ht="67.5" customHeight="1" x14ac:dyDescent="0.25">
      <c r="A112" s="409" t="s">
        <v>193</v>
      </c>
      <c r="B112" s="412">
        <f>+D112*C112</f>
        <v>5375</v>
      </c>
      <c r="C112" s="415">
        <v>5375</v>
      </c>
      <c r="D112" s="418">
        <v>1</v>
      </c>
      <c r="E112" s="421" t="s">
        <v>348</v>
      </c>
      <c r="F112" s="285" t="s">
        <v>5</v>
      </c>
      <c r="G112" s="265" t="s">
        <v>263</v>
      </c>
      <c r="H112" s="266" t="s">
        <v>6</v>
      </c>
      <c r="I112" s="286" t="s">
        <v>135</v>
      </c>
      <c r="J112" s="266" t="s">
        <v>144</v>
      </c>
      <c r="K112" s="287" t="s">
        <v>135</v>
      </c>
      <c r="L112" s="443" t="s">
        <v>353</v>
      </c>
    </row>
    <row r="113" spans="1:13" x14ac:dyDescent="0.25">
      <c r="A113" s="410"/>
      <c r="B113" s="413"/>
      <c r="C113" s="416"/>
      <c r="D113" s="419"/>
      <c r="E113" s="422"/>
      <c r="F113" s="427" t="s">
        <v>7</v>
      </c>
      <c r="G113" s="430">
        <v>616052</v>
      </c>
      <c r="H113" s="271" t="s">
        <v>8</v>
      </c>
      <c r="I113" s="270" t="s">
        <v>135</v>
      </c>
      <c r="J113" s="271" t="s">
        <v>143</v>
      </c>
      <c r="K113" s="288" t="s">
        <v>135</v>
      </c>
      <c r="L113" s="444"/>
    </row>
    <row r="114" spans="1:13" ht="153" customHeight="1" x14ac:dyDescent="0.25">
      <c r="A114" s="410"/>
      <c r="B114" s="413"/>
      <c r="C114" s="416"/>
      <c r="D114" s="419"/>
      <c r="E114" s="422"/>
      <c r="F114" s="428"/>
      <c r="G114" s="431"/>
      <c r="H114" s="289" t="s">
        <v>9</v>
      </c>
      <c r="I114" s="290" t="s">
        <v>135</v>
      </c>
      <c r="J114" s="291" t="s">
        <v>10</v>
      </c>
      <c r="K114" s="276" t="s">
        <v>352</v>
      </c>
      <c r="L114" s="444"/>
      <c r="M114" s="68"/>
    </row>
    <row r="115" spans="1:13" x14ac:dyDescent="0.25">
      <c r="A115" s="410"/>
      <c r="B115" s="413"/>
      <c r="C115" s="416"/>
      <c r="D115" s="419"/>
      <c r="E115" s="422"/>
      <c r="F115" s="428"/>
      <c r="G115" s="431"/>
      <c r="H115" s="271" t="s">
        <v>11</v>
      </c>
      <c r="I115" s="270" t="s">
        <v>135</v>
      </c>
      <c r="J115" s="271" t="s">
        <v>142</v>
      </c>
      <c r="K115" s="277" t="s">
        <v>135</v>
      </c>
      <c r="L115" s="444"/>
      <c r="M115" s="68"/>
    </row>
    <row r="116" spans="1:13" ht="14.25" customHeight="1" thickBot="1" x14ac:dyDescent="0.3">
      <c r="A116" s="411"/>
      <c r="B116" s="414"/>
      <c r="C116" s="417"/>
      <c r="D116" s="420"/>
      <c r="E116" s="423"/>
      <c r="F116" s="429"/>
      <c r="G116" s="432"/>
      <c r="H116" s="280" t="s">
        <v>12</v>
      </c>
      <c r="I116" s="295" t="s">
        <v>135</v>
      </c>
      <c r="J116" s="280"/>
      <c r="K116" s="296"/>
      <c r="L116" s="445"/>
      <c r="M116" s="68"/>
    </row>
    <row r="117" spans="1:13" s="66" customFormat="1" ht="45" x14ac:dyDescent="0.25">
      <c r="A117" s="409" t="s">
        <v>193</v>
      </c>
      <c r="B117" s="412">
        <f>C117</f>
        <v>625</v>
      </c>
      <c r="C117" s="415">
        <v>625</v>
      </c>
      <c r="D117" s="418">
        <v>1</v>
      </c>
      <c r="E117" s="421" t="s">
        <v>356</v>
      </c>
      <c r="F117" s="264" t="s">
        <v>5</v>
      </c>
      <c r="G117" s="265" t="s">
        <v>355</v>
      </c>
      <c r="H117" s="266" t="s">
        <v>6</v>
      </c>
      <c r="I117" s="267" t="s">
        <v>135</v>
      </c>
      <c r="J117" s="266" t="s">
        <v>144</v>
      </c>
      <c r="K117" s="268" t="s">
        <v>135</v>
      </c>
      <c r="L117" s="486" t="s">
        <v>357</v>
      </c>
    </row>
    <row r="118" spans="1:13" s="66" customFormat="1" x14ac:dyDescent="0.25">
      <c r="A118" s="410"/>
      <c r="B118" s="413"/>
      <c r="C118" s="416"/>
      <c r="D118" s="419"/>
      <c r="E118" s="422"/>
      <c r="F118" s="269" t="s">
        <v>7</v>
      </c>
      <c r="G118" s="270">
        <v>111107326</v>
      </c>
      <c r="H118" s="271" t="s">
        <v>8</v>
      </c>
      <c r="I118" s="272" t="s">
        <v>135</v>
      </c>
      <c r="J118" s="271" t="s">
        <v>143</v>
      </c>
      <c r="K118" s="273" t="s">
        <v>135</v>
      </c>
      <c r="L118" s="487"/>
    </row>
    <row r="119" spans="1:13" s="66" customFormat="1" ht="171" customHeight="1" x14ac:dyDescent="0.25">
      <c r="A119" s="410"/>
      <c r="B119" s="413"/>
      <c r="C119" s="416"/>
      <c r="D119" s="419"/>
      <c r="E119" s="422"/>
      <c r="F119" s="446"/>
      <c r="G119" s="461"/>
      <c r="H119" s="274" t="s">
        <v>9</v>
      </c>
      <c r="I119" s="275" t="s">
        <v>135</v>
      </c>
      <c r="J119" s="269" t="s">
        <v>10</v>
      </c>
      <c r="K119" s="276" t="s">
        <v>354</v>
      </c>
      <c r="L119" s="487"/>
    </row>
    <row r="120" spans="1:13" s="66" customFormat="1" x14ac:dyDescent="0.25">
      <c r="A120" s="410"/>
      <c r="B120" s="413"/>
      <c r="C120" s="416"/>
      <c r="D120" s="419"/>
      <c r="E120" s="422"/>
      <c r="F120" s="422"/>
      <c r="G120" s="462"/>
      <c r="H120" s="271" t="s">
        <v>11</v>
      </c>
      <c r="I120" s="272" t="s">
        <v>135</v>
      </c>
      <c r="J120" s="271" t="s">
        <v>133</v>
      </c>
      <c r="K120" s="277" t="s">
        <v>135</v>
      </c>
      <c r="L120" s="487"/>
    </row>
    <row r="121" spans="1:13" s="66" customFormat="1" ht="15.75" thickBot="1" x14ac:dyDescent="0.3">
      <c r="A121" s="411"/>
      <c r="B121" s="414"/>
      <c r="C121" s="417"/>
      <c r="D121" s="420"/>
      <c r="E121" s="439"/>
      <c r="F121" s="439"/>
      <c r="G121" s="463"/>
      <c r="H121" s="278" t="s">
        <v>12</v>
      </c>
      <c r="I121" s="284" t="s">
        <v>135</v>
      </c>
      <c r="J121" s="280"/>
      <c r="K121" s="276"/>
      <c r="L121" s="488"/>
    </row>
    <row r="122" spans="1:13" s="66" customFormat="1" ht="45" customHeight="1" x14ac:dyDescent="0.25">
      <c r="A122" s="409" t="s">
        <v>193</v>
      </c>
      <c r="B122" s="412">
        <f>C122</f>
        <v>2335</v>
      </c>
      <c r="C122" s="415">
        <v>2335</v>
      </c>
      <c r="D122" s="418">
        <v>1</v>
      </c>
      <c r="E122" s="421" t="s">
        <v>226</v>
      </c>
      <c r="F122" s="285" t="s">
        <v>5</v>
      </c>
      <c r="G122" s="265" t="s">
        <v>326</v>
      </c>
      <c r="H122" s="266" t="s">
        <v>6</v>
      </c>
      <c r="I122" s="286" t="s">
        <v>135</v>
      </c>
      <c r="J122" s="266" t="s">
        <v>144</v>
      </c>
      <c r="K122" s="287" t="s">
        <v>135</v>
      </c>
      <c r="L122" s="443" t="s">
        <v>359</v>
      </c>
    </row>
    <row r="123" spans="1:13" s="66" customFormat="1" x14ac:dyDescent="0.25">
      <c r="A123" s="410"/>
      <c r="B123" s="413"/>
      <c r="C123" s="416"/>
      <c r="D123" s="419"/>
      <c r="E123" s="422"/>
      <c r="F123" s="427" t="s">
        <v>7</v>
      </c>
      <c r="G123" s="430">
        <v>1176250</v>
      </c>
      <c r="H123" s="271" t="s">
        <v>8</v>
      </c>
      <c r="I123" s="270" t="s">
        <v>135</v>
      </c>
      <c r="J123" s="271" t="s">
        <v>143</v>
      </c>
      <c r="K123" s="288" t="s">
        <v>135</v>
      </c>
      <c r="L123" s="444"/>
    </row>
    <row r="124" spans="1:13" s="66" customFormat="1" ht="209.25" customHeight="1" x14ac:dyDescent="0.25">
      <c r="A124" s="410"/>
      <c r="B124" s="413"/>
      <c r="C124" s="416"/>
      <c r="D124" s="419"/>
      <c r="E124" s="422"/>
      <c r="F124" s="428"/>
      <c r="G124" s="431"/>
      <c r="H124" s="289" t="s">
        <v>9</v>
      </c>
      <c r="I124" s="290" t="s">
        <v>135</v>
      </c>
      <c r="J124" s="291" t="s">
        <v>10</v>
      </c>
      <c r="K124" s="276" t="s">
        <v>358</v>
      </c>
      <c r="L124" s="444"/>
    </row>
    <row r="125" spans="1:13" s="66" customFormat="1" x14ac:dyDescent="0.25">
      <c r="A125" s="410"/>
      <c r="B125" s="413"/>
      <c r="C125" s="416"/>
      <c r="D125" s="419"/>
      <c r="E125" s="422"/>
      <c r="F125" s="428"/>
      <c r="G125" s="431"/>
      <c r="H125" s="271" t="s">
        <v>11</v>
      </c>
      <c r="I125" s="270" t="s">
        <v>135</v>
      </c>
      <c r="J125" s="271" t="s">
        <v>142</v>
      </c>
      <c r="K125" s="277" t="s">
        <v>135</v>
      </c>
      <c r="L125" s="444"/>
    </row>
    <row r="126" spans="1:13" s="66" customFormat="1" ht="15.75" thickBot="1" x14ac:dyDescent="0.3">
      <c r="A126" s="411"/>
      <c r="B126" s="414"/>
      <c r="C126" s="416"/>
      <c r="D126" s="419"/>
      <c r="E126" s="439"/>
      <c r="F126" s="428"/>
      <c r="G126" s="431"/>
      <c r="H126" s="292" t="s">
        <v>12</v>
      </c>
      <c r="I126" s="293" t="s">
        <v>135</v>
      </c>
      <c r="J126" s="292"/>
      <c r="K126" s="294"/>
      <c r="L126" s="445"/>
    </row>
    <row r="127" spans="1:13" s="203" customFormat="1" ht="30" customHeight="1" x14ac:dyDescent="0.25">
      <c r="A127" s="409" t="s">
        <v>193</v>
      </c>
      <c r="B127" s="412">
        <f>C127</f>
        <v>5000</v>
      </c>
      <c r="C127" s="415">
        <v>5000</v>
      </c>
      <c r="D127" s="418">
        <v>1</v>
      </c>
      <c r="E127" s="421" t="s">
        <v>262</v>
      </c>
      <c r="F127" s="285" t="s">
        <v>5</v>
      </c>
      <c r="G127" s="265" t="s">
        <v>264</v>
      </c>
      <c r="H127" s="266" t="s">
        <v>6</v>
      </c>
      <c r="I127" s="286" t="s">
        <v>135</v>
      </c>
      <c r="J127" s="266" t="s">
        <v>144</v>
      </c>
      <c r="K127" s="287" t="s">
        <v>135</v>
      </c>
      <c r="L127" s="443" t="s">
        <v>361</v>
      </c>
    </row>
    <row r="128" spans="1:13" s="203" customFormat="1" x14ac:dyDescent="0.25">
      <c r="A128" s="410"/>
      <c r="B128" s="413"/>
      <c r="C128" s="416"/>
      <c r="D128" s="419"/>
      <c r="E128" s="422"/>
      <c r="F128" s="427" t="s">
        <v>7</v>
      </c>
      <c r="G128" s="430">
        <v>15817164</v>
      </c>
      <c r="H128" s="271" t="s">
        <v>8</v>
      </c>
      <c r="I128" s="270" t="s">
        <v>135</v>
      </c>
      <c r="J128" s="271" t="s">
        <v>143</v>
      </c>
      <c r="K128" s="288" t="s">
        <v>135</v>
      </c>
      <c r="L128" s="444"/>
    </row>
    <row r="129" spans="1:12" s="203" customFormat="1" ht="181.5" customHeight="1" x14ac:dyDescent="0.25">
      <c r="A129" s="410"/>
      <c r="B129" s="413"/>
      <c r="C129" s="416"/>
      <c r="D129" s="419"/>
      <c r="E129" s="422"/>
      <c r="F129" s="428"/>
      <c r="G129" s="431"/>
      <c r="H129" s="289" t="s">
        <v>9</v>
      </c>
      <c r="I129" s="290" t="s">
        <v>135</v>
      </c>
      <c r="J129" s="291" t="s">
        <v>10</v>
      </c>
      <c r="K129" s="276" t="s">
        <v>360</v>
      </c>
      <c r="L129" s="444"/>
    </row>
    <row r="130" spans="1:12" s="203" customFormat="1" x14ac:dyDescent="0.25">
      <c r="A130" s="410"/>
      <c r="B130" s="413"/>
      <c r="C130" s="416"/>
      <c r="D130" s="419"/>
      <c r="E130" s="422"/>
      <c r="F130" s="428"/>
      <c r="G130" s="431"/>
      <c r="H130" s="271" t="s">
        <v>11</v>
      </c>
      <c r="I130" s="270" t="s">
        <v>135</v>
      </c>
      <c r="J130" s="271" t="s">
        <v>142</v>
      </c>
      <c r="K130" s="277" t="s">
        <v>135</v>
      </c>
      <c r="L130" s="444"/>
    </row>
    <row r="131" spans="1:12" s="203" customFormat="1" ht="15.75" thickBot="1" x14ac:dyDescent="0.3">
      <c r="A131" s="411"/>
      <c r="B131" s="414"/>
      <c r="C131" s="417"/>
      <c r="D131" s="420"/>
      <c r="E131" s="439"/>
      <c r="F131" s="429"/>
      <c r="G131" s="432"/>
      <c r="H131" s="280" t="s">
        <v>12</v>
      </c>
      <c r="I131" s="295" t="s">
        <v>135</v>
      </c>
      <c r="J131" s="280"/>
      <c r="K131" s="296"/>
      <c r="L131" s="445"/>
    </row>
    <row r="132" spans="1:12" s="66" customFormat="1" ht="45" customHeight="1" x14ac:dyDescent="0.25">
      <c r="A132" s="409" t="s">
        <v>193</v>
      </c>
      <c r="B132" s="412">
        <f>C132</f>
        <v>4900</v>
      </c>
      <c r="C132" s="415">
        <v>4900</v>
      </c>
      <c r="D132" s="418">
        <v>1</v>
      </c>
      <c r="E132" s="421" t="s">
        <v>348</v>
      </c>
      <c r="F132" s="285" t="s">
        <v>5</v>
      </c>
      <c r="G132" s="265" t="s">
        <v>263</v>
      </c>
      <c r="H132" s="266" t="s">
        <v>6</v>
      </c>
      <c r="I132" s="286" t="s">
        <v>135</v>
      </c>
      <c r="J132" s="266" t="s">
        <v>144</v>
      </c>
      <c r="K132" s="287" t="s">
        <v>135</v>
      </c>
      <c r="L132" s="424" t="s">
        <v>363</v>
      </c>
    </row>
    <row r="133" spans="1:12" s="66" customFormat="1" x14ac:dyDescent="0.25">
      <c r="A133" s="410"/>
      <c r="B133" s="413"/>
      <c r="C133" s="416"/>
      <c r="D133" s="419"/>
      <c r="E133" s="422"/>
      <c r="F133" s="427" t="s">
        <v>7</v>
      </c>
      <c r="G133" s="430">
        <v>616052</v>
      </c>
      <c r="H133" s="271" t="s">
        <v>8</v>
      </c>
      <c r="I133" s="270" t="s">
        <v>135</v>
      </c>
      <c r="J133" s="271" t="s">
        <v>143</v>
      </c>
      <c r="K133" s="288" t="s">
        <v>135</v>
      </c>
      <c r="L133" s="425"/>
    </row>
    <row r="134" spans="1:12" s="66" customFormat="1" ht="120" customHeight="1" x14ac:dyDescent="0.25">
      <c r="A134" s="410"/>
      <c r="B134" s="413"/>
      <c r="C134" s="416"/>
      <c r="D134" s="419"/>
      <c r="E134" s="422"/>
      <c r="F134" s="428"/>
      <c r="G134" s="431"/>
      <c r="H134" s="289" t="s">
        <v>9</v>
      </c>
      <c r="I134" s="290" t="s">
        <v>135</v>
      </c>
      <c r="J134" s="291" t="s">
        <v>10</v>
      </c>
      <c r="K134" s="276" t="s">
        <v>362</v>
      </c>
      <c r="L134" s="425"/>
    </row>
    <row r="135" spans="1:12" s="66" customFormat="1" x14ac:dyDescent="0.25">
      <c r="A135" s="410"/>
      <c r="B135" s="413"/>
      <c r="C135" s="416"/>
      <c r="D135" s="419"/>
      <c r="E135" s="422"/>
      <c r="F135" s="428"/>
      <c r="G135" s="431"/>
      <c r="H135" s="271" t="s">
        <v>11</v>
      </c>
      <c r="I135" s="270" t="s">
        <v>135</v>
      </c>
      <c r="J135" s="271" t="s">
        <v>142</v>
      </c>
      <c r="K135" s="277" t="s">
        <v>135</v>
      </c>
      <c r="L135" s="425"/>
    </row>
    <row r="136" spans="1:12" s="66" customFormat="1" ht="15.75" thickBot="1" x14ac:dyDescent="0.3">
      <c r="A136" s="411"/>
      <c r="B136" s="414"/>
      <c r="C136" s="417"/>
      <c r="D136" s="420"/>
      <c r="E136" s="423"/>
      <c r="F136" s="429"/>
      <c r="G136" s="432"/>
      <c r="H136" s="280" t="s">
        <v>12</v>
      </c>
      <c r="I136" s="295" t="s">
        <v>135</v>
      </c>
      <c r="J136" s="280"/>
      <c r="K136" s="296"/>
      <c r="L136" s="426"/>
    </row>
    <row r="137" spans="1:12" s="66" customFormat="1" ht="45" customHeight="1" x14ac:dyDescent="0.25">
      <c r="A137" s="409" t="s">
        <v>193</v>
      </c>
      <c r="B137" s="412">
        <f>C137</f>
        <v>3540</v>
      </c>
      <c r="C137" s="415">
        <v>3540</v>
      </c>
      <c r="D137" s="418">
        <v>1</v>
      </c>
      <c r="E137" s="421" t="s">
        <v>348</v>
      </c>
      <c r="F137" s="285" t="s">
        <v>5</v>
      </c>
      <c r="G137" s="265" t="s">
        <v>365</v>
      </c>
      <c r="H137" s="266" t="s">
        <v>6</v>
      </c>
      <c r="I137" s="286" t="s">
        <v>135</v>
      </c>
      <c r="J137" s="266" t="s">
        <v>144</v>
      </c>
      <c r="K137" s="287" t="s">
        <v>135</v>
      </c>
      <c r="L137" s="424" t="s">
        <v>366</v>
      </c>
    </row>
    <row r="138" spans="1:12" s="66" customFormat="1" x14ac:dyDescent="0.25">
      <c r="A138" s="410"/>
      <c r="B138" s="413"/>
      <c r="C138" s="416"/>
      <c r="D138" s="419"/>
      <c r="E138" s="422"/>
      <c r="F138" s="427" t="s">
        <v>7</v>
      </c>
      <c r="G138" s="430">
        <v>110140869</v>
      </c>
      <c r="H138" s="271" t="s">
        <v>8</v>
      </c>
      <c r="I138" s="270" t="s">
        <v>135</v>
      </c>
      <c r="J138" s="271" t="s">
        <v>143</v>
      </c>
      <c r="K138" s="288" t="s">
        <v>135</v>
      </c>
      <c r="L138" s="425"/>
    </row>
    <row r="139" spans="1:12" s="66" customFormat="1" ht="120" customHeight="1" x14ac:dyDescent="0.25">
      <c r="A139" s="410"/>
      <c r="B139" s="413"/>
      <c r="C139" s="416"/>
      <c r="D139" s="419"/>
      <c r="E139" s="422"/>
      <c r="F139" s="428"/>
      <c r="G139" s="431"/>
      <c r="H139" s="289" t="s">
        <v>9</v>
      </c>
      <c r="I139" s="290" t="s">
        <v>135</v>
      </c>
      <c r="J139" s="291" t="s">
        <v>10</v>
      </c>
      <c r="K139" s="276" t="s">
        <v>364</v>
      </c>
      <c r="L139" s="425"/>
    </row>
    <row r="140" spans="1:12" s="66" customFormat="1" x14ac:dyDescent="0.25">
      <c r="A140" s="410"/>
      <c r="B140" s="413"/>
      <c r="C140" s="416"/>
      <c r="D140" s="419"/>
      <c r="E140" s="422"/>
      <c r="F140" s="428"/>
      <c r="G140" s="431"/>
      <c r="H140" s="271" t="s">
        <v>11</v>
      </c>
      <c r="I140" s="270" t="s">
        <v>135</v>
      </c>
      <c r="J140" s="271" t="s">
        <v>142</v>
      </c>
      <c r="K140" s="277" t="s">
        <v>135</v>
      </c>
      <c r="L140" s="425"/>
    </row>
    <row r="141" spans="1:12" s="66" customFormat="1" ht="15.75" thickBot="1" x14ac:dyDescent="0.3">
      <c r="A141" s="411"/>
      <c r="B141" s="414"/>
      <c r="C141" s="417"/>
      <c r="D141" s="420"/>
      <c r="E141" s="423"/>
      <c r="F141" s="429"/>
      <c r="G141" s="432"/>
      <c r="H141" s="280" t="s">
        <v>12</v>
      </c>
      <c r="I141" s="295" t="s">
        <v>135</v>
      </c>
      <c r="J141" s="280"/>
      <c r="K141" s="296"/>
      <c r="L141" s="426"/>
    </row>
    <row r="142" spans="1:12" s="66" customFormat="1" ht="45" customHeight="1" x14ac:dyDescent="0.25">
      <c r="A142" s="409" t="s">
        <v>193</v>
      </c>
      <c r="B142" s="412">
        <f>C142</f>
        <v>11500</v>
      </c>
      <c r="C142" s="415">
        <v>11500</v>
      </c>
      <c r="D142" s="418">
        <v>1</v>
      </c>
      <c r="E142" s="421" t="s">
        <v>262</v>
      </c>
      <c r="F142" s="285" t="s">
        <v>5</v>
      </c>
      <c r="G142" s="265" t="s">
        <v>264</v>
      </c>
      <c r="H142" s="266" t="s">
        <v>6</v>
      </c>
      <c r="I142" s="286" t="s">
        <v>135</v>
      </c>
      <c r="J142" s="266" t="s">
        <v>144</v>
      </c>
      <c r="K142" s="287" t="s">
        <v>135</v>
      </c>
      <c r="L142" s="424" t="s">
        <v>368</v>
      </c>
    </row>
    <row r="143" spans="1:12" s="66" customFormat="1" x14ac:dyDescent="0.25">
      <c r="A143" s="410"/>
      <c r="B143" s="413"/>
      <c r="C143" s="416"/>
      <c r="D143" s="419"/>
      <c r="E143" s="422"/>
      <c r="F143" s="427" t="s">
        <v>7</v>
      </c>
      <c r="G143" s="430">
        <v>15817164</v>
      </c>
      <c r="H143" s="271" t="s">
        <v>8</v>
      </c>
      <c r="I143" s="270" t="s">
        <v>135</v>
      </c>
      <c r="J143" s="271" t="s">
        <v>143</v>
      </c>
      <c r="K143" s="288" t="s">
        <v>135</v>
      </c>
      <c r="L143" s="425"/>
    </row>
    <row r="144" spans="1:12" s="66" customFormat="1" ht="120" customHeight="1" x14ac:dyDescent="0.25">
      <c r="A144" s="410"/>
      <c r="B144" s="413"/>
      <c r="C144" s="416"/>
      <c r="D144" s="419"/>
      <c r="E144" s="422"/>
      <c r="F144" s="428"/>
      <c r="G144" s="431"/>
      <c r="H144" s="289" t="s">
        <v>9</v>
      </c>
      <c r="I144" s="290" t="s">
        <v>135</v>
      </c>
      <c r="J144" s="291" t="s">
        <v>10</v>
      </c>
      <c r="K144" s="276" t="s">
        <v>367</v>
      </c>
      <c r="L144" s="425"/>
    </row>
    <row r="145" spans="1:12" s="66" customFormat="1" x14ac:dyDescent="0.25">
      <c r="A145" s="410"/>
      <c r="B145" s="413"/>
      <c r="C145" s="416"/>
      <c r="D145" s="419"/>
      <c r="E145" s="422"/>
      <c r="F145" s="428"/>
      <c r="G145" s="431"/>
      <c r="H145" s="271" t="s">
        <v>11</v>
      </c>
      <c r="I145" s="270" t="s">
        <v>135</v>
      </c>
      <c r="J145" s="271" t="s">
        <v>142</v>
      </c>
      <c r="K145" s="277" t="s">
        <v>135</v>
      </c>
      <c r="L145" s="425"/>
    </row>
    <row r="146" spans="1:12" s="66" customFormat="1" ht="15.75" thickBot="1" x14ac:dyDescent="0.3">
      <c r="A146" s="411"/>
      <c r="B146" s="414"/>
      <c r="C146" s="417"/>
      <c r="D146" s="420"/>
      <c r="E146" s="439"/>
      <c r="F146" s="429"/>
      <c r="G146" s="432"/>
      <c r="H146" s="280" t="s">
        <v>12</v>
      </c>
      <c r="I146" s="295" t="s">
        <v>135</v>
      </c>
      <c r="J146" s="280"/>
      <c r="K146" s="296"/>
      <c r="L146" s="426"/>
    </row>
    <row r="147" spans="1:12" s="66" customFormat="1" ht="45" customHeight="1" x14ac:dyDescent="0.25">
      <c r="A147" s="409" t="s">
        <v>193</v>
      </c>
      <c r="B147" s="412">
        <f>C147</f>
        <v>599</v>
      </c>
      <c r="C147" s="415">
        <v>599</v>
      </c>
      <c r="D147" s="418">
        <v>1</v>
      </c>
      <c r="E147" s="421" t="s">
        <v>192</v>
      </c>
      <c r="F147" s="285" t="s">
        <v>5</v>
      </c>
      <c r="G147" s="265" t="s">
        <v>195</v>
      </c>
      <c r="H147" s="266" t="s">
        <v>6</v>
      </c>
      <c r="I147" s="286" t="s">
        <v>135</v>
      </c>
      <c r="J147" s="266" t="s">
        <v>144</v>
      </c>
      <c r="K147" s="287" t="s">
        <v>135</v>
      </c>
      <c r="L147" s="424" t="s">
        <v>370</v>
      </c>
    </row>
    <row r="148" spans="1:12" s="66" customFormat="1" x14ac:dyDescent="0.25">
      <c r="A148" s="410"/>
      <c r="B148" s="413"/>
      <c r="C148" s="416"/>
      <c r="D148" s="419"/>
      <c r="E148" s="422"/>
      <c r="F148" s="427" t="s">
        <v>7</v>
      </c>
      <c r="G148" s="430">
        <v>9929290</v>
      </c>
      <c r="H148" s="271" t="s">
        <v>8</v>
      </c>
      <c r="I148" s="270" t="s">
        <v>135</v>
      </c>
      <c r="J148" s="271" t="s">
        <v>143</v>
      </c>
      <c r="K148" s="288" t="s">
        <v>135</v>
      </c>
      <c r="L148" s="425"/>
    </row>
    <row r="149" spans="1:12" s="66" customFormat="1" ht="261.75" customHeight="1" x14ac:dyDescent="0.25">
      <c r="A149" s="410"/>
      <c r="B149" s="413"/>
      <c r="C149" s="416"/>
      <c r="D149" s="419"/>
      <c r="E149" s="422"/>
      <c r="F149" s="428"/>
      <c r="G149" s="431"/>
      <c r="H149" s="289" t="s">
        <v>9</v>
      </c>
      <c r="I149" s="290" t="s">
        <v>135</v>
      </c>
      <c r="J149" s="291" t="s">
        <v>10</v>
      </c>
      <c r="K149" s="276" t="s">
        <v>369</v>
      </c>
      <c r="L149" s="425"/>
    </row>
    <row r="150" spans="1:12" s="66" customFormat="1" x14ac:dyDescent="0.25">
      <c r="A150" s="410"/>
      <c r="B150" s="413"/>
      <c r="C150" s="416"/>
      <c r="D150" s="419"/>
      <c r="E150" s="422"/>
      <c r="F150" s="428"/>
      <c r="G150" s="431"/>
      <c r="H150" s="271" t="s">
        <v>11</v>
      </c>
      <c r="I150" s="270" t="s">
        <v>135</v>
      </c>
      <c r="J150" s="271" t="s">
        <v>142</v>
      </c>
      <c r="K150" s="277" t="s">
        <v>135</v>
      </c>
      <c r="L150" s="425"/>
    </row>
    <row r="151" spans="1:12" s="66" customFormat="1" ht="15.75" thickBot="1" x14ac:dyDescent="0.3">
      <c r="A151" s="411"/>
      <c r="B151" s="414"/>
      <c r="C151" s="417"/>
      <c r="D151" s="420"/>
      <c r="E151" s="423"/>
      <c r="F151" s="429"/>
      <c r="G151" s="432"/>
      <c r="H151" s="280" t="s">
        <v>12</v>
      </c>
      <c r="I151" s="295" t="s">
        <v>135</v>
      </c>
      <c r="J151" s="280"/>
      <c r="K151" s="296"/>
      <c r="L151" s="426"/>
    </row>
    <row r="152" spans="1:12" s="66" customFormat="1" ht="45" customHeight="1" x14ac:dyDescent="0.25">
      <c r="A152" s="409" t="s">
        <v>193</v>
      </c>
      <c r="B152" s="412">
        <f>C152</f>
        <v>450</v>
      </c>
      <c r="C152" s="415">
        <v>450</v>
      </c>
      <c r="D152" s="418">
        <v>1</v>
      </c>
      <c r="E152" s="421" t="s">
        <v>192</v>
      </c>
      <c r="F152" s="285" t="s">
        <v>5</v>
      </c>
      <c r="G152" s="265" t="s">
        <v>372</v>
      </c>
      <c r="H152" s="266" t="s">
        <v>6</v>
      </c>
      <c r="I152" s="286" t="s">
        <v>135</v>
      </c>
      <c r="J152" s="266" t="s">
        <v>144</v>
      </c>
      <c r="K152" s="287" t="s">
        <v>135</v>
      </c>
      <c r="L152" s="424" t="s">
        <v>373</v>
      </c>
    </row>
    <row r="153" spans="1:12" s="66" customFormat="1" x14ac:dyDescent="0.25">
      <c r="A153" s="410"/>
      <c r="B153" s="413"/>
      <c r="C153" s="416"/>
      <c r="D153" s="419"/>
      <c r="E153" s="422"/>
      <c r="F153" s="427" t="s">
        <v>7</v>
      </c>
      <c r="G153" s="430">
        <v>5498104</v>
      </c>
      <c r="H153" s="271" t="s">
        <v>8</v>
      </c>
      <c r="I153" s="270" t="s">
        <v>135</v>
      </c>
      <c r="J153" s="271" t="s">
        <v>143</v>
      </c>
      <c r="K153" s="288" t="s">
        <v>135</v>
      </c>
      <c r="L153" s="425"/>
    </row>
    <row r="154" spans="1:12" s="66" customFormat="1" ht="226.5" customHeight="1" x14ac:dyDescent="0.25">
      <c r="A154" s="410"/>
      <c r="B154" s="413"/>
      <c r="C154" s="416"/>
      <c r="D154" s="419"/>
      <c r="E154" s="422"/>
      <c r="F154" s="428"/>
      <c r="G154" s="431"/>
      <c r="H154" s="289" t="s">
        <v>9</v>
      </c>
      <c r="I154" s="290" t="s">
        <v>135</v>
      </c>
      <c r="J154" s="291" t="s">
        <v>10</v>
      </c>
      <c r="K154" s="276" t="s">
        <v>371</v>
      </c>
      <c r="L154" s="425"/>
    </row>
    <row r="155" spans="1:12" s="66" customFormat="1" x14ac:dyDescent="0.25">
      <c r="A155" s="410"/>
      <c r="B155" s="413"/>
      <c r="C155" s="416"/>
      <c r="D155" s="419"/>
      <c r="E155" s="422"/>
      <c r="F155" s="428"/>
      <c r="G155" s="431"/>
      <c r="H155" s="271" t="s">
        <v>11</v>
      </c>
      <c r="I155" s="270" t="s">
        <v>135</v>
      </c>
      <c r="J155" s="271" t="s">
        <v>142</v>
      </c>
      <c r="K155" s="277" t="s">
        <v>135</v>
      </c>
      <c r="L155" s="425"/>
    </row>
    <row r="156" spans="1:12" s="66" customFormat="1" ht="15.75" thickBot="1" x14ac:dyDescent="0.3">
      <c r="A156" s="411"/>
      <c r="B156" s="414"/>
      <c r="C156" s="417"/>
      <c r="D156" s="420"/>
      <c r="E156" s="423"/>
      <c r="F156" s="429"/>
      <c r="G156" s="432"/>
      <c r="H156" s="280" t="s">
        <v>12</v>
      </c>
      <c r="I156" s="295" t="s">
        <v>135</v>
      </c>
      <c r="J156" s="280"/>
      <c r="K156" s="296"/>
      <c r="L156" s="426"/>
    </row>
    <row r="157" spans="1:12" s="66" customFormat="1" ht="45" customHeight="1" x14ac:dyDescent="0.25">
      <c r="A157" s="409" t="s">
        <v>194</v>
      </c>
      <c r="B157" s="412">
        <f t="shared" ref="B157" si="0">C157</f>
        <v>227.5</v>
      </c>
      <c r="C157" s="415">
        <v>227.5</v>
      </c>
      <c r="D157" s="418">
        <v>1</v>
      </c>
      <c r="E157" s="421" t="s">
        <v>231</v>
      </c>
      <c r="F157" s="285" t="s">
        <v>5</v>
      </c>
      <c r="G157" s="265" t="s">
        <v>232</v>
      </c>
      <c r="H157" s="266" t="s">
        <v>6</v>
      </c>
      <c r="I157" s="286" t="s">
        <v>135</v>
      </c>
      <c r="J157" s="266" t="s">
        <v>144</v>
      </c>
      <c r="K157" s="287" t="s">
        <v>135</v>
      </c>
      <c r="L157" s="443" t="s">
        <v>375</v>
      </c>
    </row>
    <row r="158" spans="1:12" s="66" customFormat="1" x14ac:dyDescent="0.25">
      <c r="A158" s="410"/>
      <c r="B158" s="413"/>
      <c r="C158" s="416"/>
      <c r="D158" s="419"/>
      <c r="E158" s="422"/>
      <c r="F158" s="427" t="s">
        <v>7</v>
      </c>
      <c r="G158" s="430">
        <v>326445</v>
      </c>
      <c r="H158" s="271" t="s">
        <v>8</v>
      </c>
      <c r="I158" s="270" t="s">
        <v>135</v>
      </c>
      <c r="J158" s="271" t="s">
        <v>143</v>
      </c>
      <c r="K158" s="288" t="s">
        <v>135</v>
      </c>
      <c r="L158" s="444"/>
    </row>
    <row r="159" spans="1:12" s="66" customFormat="1" ht="192.75" customHeight="1" x14ac:dyDescent="0.25">
      <c r="A159" s="410"/>
      <c r="B159" s="413"/>
      <c r="C159" s="416"/>
      <c r="D159" s="419"/>
      <c r="E159" s="422"/>
      <c r="F159" s="428"/>
      <c r="G159" s="431"/>
      <c r="H159" s="289" t="s">
        <v>9</v>
      </c>
      <c r="I159" s="290" t="s">
        <v>135</v>
      </c>
      <c r="J159" s="291" t="s">
        <v>10</v>
      </c>
      <c r="K159" s="276" t="s">
        <v>374</v>
      </c>
      <c r="L159" s="444"/>
    </row>
    <row r="160" spans="1:12" s="66" customFormat="1" ht="23.25" customHeight="1" x14ac:dyDescent="0.25">
      <c r="A160" s="410"/>
      <c r="B160" s="413"/>
      <c r="C160" s="416"/>
      <c r="D160" s="419"/>
      <c r="E160" s="422"/>
      <c r="F160" s="428"/>
      <c r="G160" s="431"/>
      <c r="H160" s="271" t="s">
        <v>11</v>
      </c>
      <c r="I160" s="270" t="s">
        <v>135</v>
      </c>
      <c r="J160" s="271" t="s">
        <v>142</v>
      </c>
      <c r="K160" s="277" t="s">
        <v>135</v>
      </c>
      <c r="L160" s="444"/>
    </row>
    <row r="161" spans="1:12" s="66" customFormat="1" ht="22.5" customHeight="1" thickBot="1" x14ac:dyDescent="0.3">
      <c r="A161" s="411"/>
      <c r="B161" s="414"/>
      <c r="C161" s="417"/>
      <c r="D161" s="420"/>
      <c r="E161" s="439"/>
      <c r="F161" s="429"/>
      <c r="G161" s="432"/>
      <c r="H161" s="280" t="s">
        <v>12</v>
      </c>
      <c r="I161" s="295" t="s">
        <v>135</v>
      </c>
      <c r="J161" s="280"/>
      <c r="K161" s="296"/>
      <c r="L161" s="445"/>
    </row>
    <row r="162" spans="1:12" ht="62.25" customHeight="1" x14ac:dyDescent="0.25">
      <c r="A162" s="433" t="s">
        <v>194</v>
      </c>
      <c r="B162" s="412">
        <f>C162</f>
        <v>2549.0700000000002</v>
      </c>
      <c r="C162" s="415">
        <v>2549.0700000000002</v>
      </c>
      <c r="D162" s="418">
        <v>1</v>
      </c>
      <c r="E162" s="421" t="s">
        <v>235</v>
      </c>
      <c r="F162" s="285" t="s">
        <v>5</v>
      </c>
      <c r="G162" s="265" t="s">
        <v>236</v>
      </c>
      <c r="H162" s="266" t="s">
        <v>6</v>
      </c>
      <c r="I162" s="286" t="s">
        <v>135</v>
      </c>
      <c r="J162" s="266" t="s">
        <v>144</v>
      </c>
      <c r="K162" s="287" t="s">
        <v>135</v>
      </c>
      <c r="L162" s="443" t="s">
        <v>377</v>
      </c>
    </row>
    <row r="163" spans="1:12" ht="36.75" customHeight="1" x14ac:dyDescent="0.25">
      <c r="A163" s="434"/>
      <c r="B163" s="413"/>
      <c r="C163" s="416"/>
      <c r="D163" s="419"/>
      <c r="E163" s="422"/>
      <c r="F163" s="427" t="s">
        <v>7</v>
      </c>
      <c r="G163" s="430">
        <v>3306518</v>
      </c>
      <c r="H163" s="271" t="s">
        <v>8</v>
      </c>
      <c r="I163" s="270" t="s">
        <v>135</v>
      </c>
      <c r="J163" s="271" t="s">
        <v>143</v>
      </c>
      <c r="K163" s="288" t="s">
        <v>135</v>
      </c>
      <c r="L163" s="444"/>
    </row>
    <row r="164" spans="1:12" ht="120.75" customHeight="1" x14ac:dyDescent="0.25">
      <c r="A164" s="434"/>
      <c r="B164" s="413"/>
      <c r="C164" s="416"/>
      <c r="D164" s="419"/>
      <c r="E164" s="422"/>
      <c r="F164" s="428"/>
      <c r="G164" s="431"/>
      <c r="H164" s="289" t="s">
        <v>9</v>
      </c>
      <c r="I164" s="290" t="s">
        <v>135</v>
      </c>
      <c r="J164" s="291" t="s">
        <v>10</v>
      </c>
      <c r="K164" s="276" t="s">
        <v>376</v>
      </c>
      <c r="L164" s="444"/>
    </row>
    <row r="165" spans="1:12" x14ac:dyDescent="0.25">
      <c r="A165" s="434"/>
      <c r="B165" s="413"/>
      <c r="C165" s="416"/>
      <c r="D165" s="419"/>
      <c r="E165" s="422"/>
      <c r="F165" s="428"/>
      <c r="G165" s="431"/>
      <c r="H165" s="271" t="s">
        <v>11</v>
      </c>
      <c r="I165" s="270" t="s">
        <v>135</v>
      </c>
      <c r="J165" s="271" t="s">
        <v>142</v>
      </c>
      <c r="K165" s="277" t="s">
        <v>135</v>
      </c>
      <c r="L165" s="444"/>
    </row>
    <row r="166" spans="1:12" ht="15.75" thickBot="1" x14ac:dyDescent="0.3">
      <c r="A166" s="434"/>
      <c r="B166" s="413"/>
      <c r="C166" s="416"/>
      <c r="D166" s="419"/>
      <c r="E166" s="422"/>
      <c r="F166" s="428"/>
      <c r="G166" s="431"/>
      <c r="H166" s="292" t="s">
        <v>12</v>
      </c>
      <c r="I166" s="293" t="s">
        <v>135</v>
      </c>
      <c r="J166" s="292"/>
      <c r="K166" s="294"/>
      <c r="L166" s="445"/>
    </row>
    <row r="167" spans="1:12" ht="30" customHeight="1" x14ac:dyDescent="0.25">
      <c r="A167" s="433" t="s">
        <v>194</v>
      </c>
      <c r="B167" s="412">
        <f>C167</f>
        <v>7002.57</v>
      </c>
      <c r="C167" s="436">
        <v>7002.57</v>
      </c>
      <c r="D167" s="418">
        <v>1</v>
      </c>
      <c r="E167" s="421" t="s">
        <v>380</v>
      </c>
      <c r="F167" s="285" t="s">
        <v>5</v>
      </c>
      <c r="G167" s="265" t="s">
        <v>379</v>
      </c>
      <c r="H167" s="266" t="s">
        <v>6</v>
      </c>
      <c r="I167" s="286" t="s">
        <v>135</v>
      </c>
      <c r="J167" s="266" t="s">
        <v>144</v>
      </c>
      <c r="K167" s="287" t="s">
        <v>135</v>
      </c>
      <c r="L167" s="443" t="s">
        <v>381</v>
      </c>
    </row>
    <row r="168" spans="1:12" ht="36.75" customHeight="1" x14ac:dyDescent="0.25">
      <c r="A168" s="434"/>
      <c r="B168" s="413"/>
      <c r="C168" s="437"/>
      <c r="D168" s="419"/>
      <c r="E168" s="422"/>
      <c r="F168" s="427" t="s">
        <v>7</v>
      </c>
      <c r="G168" s="430">
        <v>326445</v>
      </c>
      <c r="H168" s="271" t="s">
        <v>8</v>
      </c>
      <c r="I168" s="270" t="s">
        <v>135</v>
      </c>
      <c r="J168" s="271" t="s">
        <v>143</v>
      </c>
      <c r="K168" s="288" t="s">
        <v>135</v>
      </c>
      <c r="L168" s="444"/>
    </row>
    <row r="169" spans="1:12" ht="126" customHeight="1" x14ac:dyDescent="0.25">
      <c r="A169" s="434"/>
      <c r="B169" s="413"/>
      <c r="C169" s="437"/>
      <c r="D169" s="419"/>
      <c r="E169" s="422"/>
      <c r="F169" s="428"/>
      <c r="G169" s="431"/>
      <c r="H169" s="289" t="s">
        <v>9</v>
      </c>
      <c r="I169" s="290" t="s">
        <v>135</v>
      </c>
      <c r="J169" s="291" t="s">
        <v>10</v>
      </c>
      <c r="K169" s="276" t="s">
        <v>378</v>
      </c>
      <c r="L169" s="444"/>
    </row>
    <row r="170" spans="1:12" x14ac:dyDescent="0.25">
      <c r="A170" s="434"/>
      <c r="B170" s="413"/>
      <c r="C170" s="437"/>
      <c r="D170" s="419"/>
      <c r="E170" s="422"/>
      <c r="F170" s="428"/>
      <c r="G170" s="431"/>
      <c r="H170" s="271" t="s">
        <v>11</v>
      </c>
      <c r="I170" s="270" t="s">
        <v>135</v>
      </c>
      <c r="J170" s="271" t="s">
        <v>142</v>
      </c>
      <c r="K170" s="277" t="s">
        <v>135</v>
      </c>
      <c r="L170" s="444"/>
    </row>
    <row r="171" spans="1:12" ht="15.75" thickBot="1" x14ac:dyDescent="0.3">
      <c r="A171" s="434"/>
      <c r="B171" s="413"/>
      <c r="C171" s="437"/>
      <c r="D171" s="419"/>
      <c r="E171" s="422"/>
      <c r="F171" s="428"/>
      <c r="G171" s="431"/>
      <c r="H171" s="292" t="s">
        <v>12</v>
      </c>
      <c r="I171" s="293" t="s">
        <v>135</v>
      </c>
      <c r="J171" s="292"/>
      <c r="K171" s="294"/>
      <c r="L171" s="445"/>
    </row>
    <row r="172" spans="1:12" ht="30" customHeight="1" x14ac:dyDescent="0.25">
      <c r="A172" s="433" t="s">
        <v>194</v>
      </c>
      <c r="B172" s="412">
        <f>+C172+C174</f>
        <v>1998.64</v>
      </c>
      <c r="C172" s="436">
        <v>1998.64</v>
      </c>
      <c r="D172" s="418">
        <v>1</v>
      </c>
      <c r="E172" s="421" t="s">
        <v>380</v>
      </c>
      <c r="F172" s="285" t="s">
        <v>5</v>
      </c>
      <c r="G172" s="265" t="s">
        <v>379</v>
      </c>
      <c r="H172" s="266" t="s">
        <v>6</v>
      </c>
      <c r="I172" s="286" t="s">
        <v>135</v>
      </c>
      <c r="J172" s="266" t="s">
        <v>144</v>
      </c>
      <c r="K172" s="287" t="s">
        <v>135</v>
      </c>
      <c r="L172" s="440" t="s">
        <v>383</v>
      </c>
    </row>
    <row r="173" spans="1:12" ht="36.75" customHeight="1" x14ac:dyDescent="0.25">
      <c r="A173" s="434"/>
      <c r="B173" s="413"/>
      <c r="C173" s="437"/>
      <c r="D173" s="419"/>
      <c r="E173" s="422"/>
      <c r="F173" s="427" t="s">
        <v>7</v>
      </c>
      <c r="G173" s="430">
        <v>326445</v>
      </c>
      <c r="H173" s="271" t="s">
        <v>8</v>
      </c>
      <c r="I173" s="270" t="s">
        <v>135</v>
      </c>
      <c r="J173" s="271" t="s">
        <v>143</v>
      </c>
      <c r="K173" s="288" t="s">
        <v>135</v>
      </c>
      <c r="L173" s="441"/>
    </row>
    <row r="174" spans="1:12" ht="135.75" customHeight="1" x14ac:dyDescent="0.25">
      <c r="A174" s="434"/>
      <c r="B174" s="413"/>
      <c r="C174" s="437"/>
      <c r="D174" s="419"/>
      <c r="E174" s="422"/>
      <c r="F174" s="428"/>
      <c r="G174" s="431"/>
      <c r="H174" s="289" t="s">
        <v>9</v>
      </c>
      <c r="I174" s="290" t="s">
        <v>135</v>
      </c>
      <c r="J174" s="291" t="s">
        <v>10</v>
      </c>
      <c r="K174" s="276" t="s">
        <v>382</v>
      </c>
      <c r="L174" s="441"/>
    </row>
    <row r="175" spans="1:12" x14ac:dyDescent="0.25">
      <c r="A175" s="434"/>
      <c r="B175" s="413"/>
      <c r="C175" s="437"/>
      <c r="D175" s="419"/>
      <c r="E175" s="422"/>
      <c r="F175" s="428"/>
      <c r="G175" s="431"/>
      <c r="H175" s="271" t="s">
        <v>11</v>
      </c>
      <c r="I175" s="270" t="s">
        <v>135</v>
      </c>
      <c r="J175" s="271" t="s">
        <v>142</v>
      </c>
      <c r="K175" s="277" t="s">
        <v>135</v>
      </c>
      <c r="L175" s="441"/>
    </row>
    <row r="176" spans="1:12" ht="15.75" thickBot="1" x14ac:dyDescent="0.3">
      <c r="A176" s="434"/>
      <c r="B176" s="414"/>
      <c r="C176" s="438"/>
      <c r="D176" s="420"/>
      <c r="E176" s="422"/>
      <c r="F176" s="429"/>
      <c r="G176" s="431"/>
      <c r="H176" s="280" t="s">
        <v>12</v>
      </c>
      <c r="I176" s="295" t="s">
        <v>135</v>
      </c>
      <c r="J176" s="280"/>
      <c r="K176" s="296"/>
      <c r="L176" s="442"/>
    </row>
    <row r="177" spans="1:12" ht="30" customHeight="1" x14ac:dyDescent="0.25">
      <c r="A177" s="433" t="s">
        <v>194</v>
      </c>
      <c r="B177" s="412">
        <f>+C177+C179</f>
        <v>150</v>
      </c>
      <c r="C177" s="436">
        <v>150</v>
      </c>
      <c r="D177" s="418">
        <v>1</v>
      </c>
      <c r="E177" s="421" t="s">
        <v>385</v>
      </c>
      <c r="F177" s="285" t="s">
        <v>5</v>
      </c>
      <c r="G177" s="265" t="s">
        <v>196</v>
      </c>
      <c r="H177" s="266" t="s">
        <v>6</v>
      </c>
      <c r="I177" s="286" t="s">
        <v>135</v>
      </c>
      <c r="J177" s="266" t="s">
        <v>144</v>
      </c>
      <c r="K177" s="287" t="s">
        <v>135</v>
      </c>
      <c r="L177" s="440" t="s">
        <v>386</v>
      </c>
    </row>
    <row r="178" spans="1:12" ht="36.75" customHeight="1" x14ac:dyDescent="0.25">
      <c r="A178" s="434"/>
      <c r="B178" s="413"/>
      <c r="C178" s="437"/>
      <c r="D178" s="419"/>
      <c r="E178" s="422"/>
      <c r="F178" s="427" t="s">
        <v>7</v>
      </c>
      <c r="G178" s="430">
        <v>2529416</v>
      </c>
      <c r="H178" s="271" t="s">
        <v>8</v>
      </c>
      <c r="I178" s="270" t="s">
        <v>135</v>
      </c>
      <c r="J178" s="271" t="s">
        <v>143</v>
      </c>
      <c r="K178" s="288" t="s">
        <v>135</v>
      </c>
      <c r="L178" s="441"/>
    </row>
    <row r="179" spans="1:12" ht="127.5" customHeight="1" x14ac:dyDescent="0.25">
      <c r="A179" s="434"/>
      <c r="B179" s="413"/>
      <c r="C179" s="437"/>
      <c r="D179" s="419"/>
      <c r="E179" s="422"/>
      <c r="F179" s="428"/>
      <c r="G179" s="431"/>
      <c r="H179" s="289" t="s">
        <v>9</v>
      </c>
      <c r="I179" s="290" t="s">
        <v>135</v>
      </c>
      <c r="J179" s="291" t="s">
        <v>10</v>
      </c>
      <c r="K179" s="276" t="s">
        <v>384</v>
      </c>
      <c r="L179" s="441"/>
    </row>
    <row r="180" spans="1:12" x14ac:dyDescent="0.25">
      <c r="A180" s="434"/>
      <c r="B180" s="413"/>
      <c r="C180" s="437"/>
      <c r="D180" s="419"/>
      <c r="E180" s="422"/>
      <c r="F180" s="428"/>
      <c r="G180" s="431"/>
      <c r="H180" s="271" t="s">
        <v>11</v>
      </c>
      <c r="I180" s="270" t="s">
        <v>135</v>
      </c>
      <c r="J180" s="271" t="s">
        <v>142</v>
      </c>
      <c r="K180" s="277" t="s">
        <v>135</v>
      </c>
      <c r="L180" s="441"/>
    </row>
    <row r="181" spans="1:12" ht="15.75" thickBot="1" x14ac:dyDescent="0.3">
      <c r="A181" s="434"/>
      <c r="B181" s="414"/>
      <c r="C181" s="438"/>
      <c r="D181" s="420"/>
      <c r="E181" s="439"/>
      <c r="F181" s="429"/>
      <c r="G181" s="432"/>
      <c r="H181" s="280" t="s">
        <v>12</v>
      </c>
      <c r="I181" s="295" t="s">
        <v>135</v>
      </c>
      <c r="J181" s="280"/>
      <c r="K181" s="296"/>
      <c r="L181" s="442"/>
    </row>
    <row r="182" spans="1:12" ht="30" customHeight="1" x14ac:dyDescent="0.25">
      <c r="A182" s="433" t="s">
        <v>194</v>
      </c>
      <c r="B182" s="413">
        <f>+C182+C184</f>
        <v>453</v>
      </c>
      <c r="C182" s="437">
        <v>453</v>
      </c>
      <c r="D182" s="419">
        <v>1</v>
      </c>
      <c r="E182" s="422" t="s">
        <v>192</v>
      </c>
      <c r="F182" s="297" t="s">
        <v>5</v>
      </c>
      <c r="G182" s="298" t="s">
        <v>195</v>
      </c>
      <c r="H182" s="299" t="s">
        <v>6</v>
      </c>
      <c r="I182" s="284" t="s">
        <v>135</v>
      </c>
      <c r="J182" s="299" t="s">
        <v>144</v>
      </c>
      <c r="K182" s="300" t="s">
        <v>135</v>
      </c>
      <c r="L182" s="440" t="s">
        <v>388</v>
      </c>
    </row>
    <row r="183" spans="1:12" ht="36.75" customHeight="1" x14ac:dyDescent="0.25">
      <c r="A183" s="434"/>
      <c r="B183" s="413"/>
      <c r="C183" s="437"/>
      <c r="D183" s="419"/>
      <c r="E183" s="422"/>
      <c r="F183" s="427" t="s">
        <v>7</v>
      </c>
      <c r="G183" s="430">
        <v>9929290</v>
      </c>
      <c r="H183" s="271" t="s">
        <v>8</v>
      </c>
      <c r="I183" s="270" t="s">
        <v>135</v>
      </c>
      <c r="J183" s="271" t="s">
        <v>143</v>
      </c>
      <c r="K183" s="288" t="s">
        <v>135</v>
      </c>
      <c r="L183" s="441"/>
    </row>
    <row r="184" spans="1:12" ht="258.75" customHeight="1" x14ac:dyDescent="0.25">
      <c r="A184" s="434"/>
      <c r="B184" s="413"/>
      <c r="C184" s="437"/>
      <c r="D184" s="419"/>
      <c r="E184" s="422"/>
      <c r="F184" s="428"/>
      <c r="G184" s="431"/>
      <c r="H184" s="289" t="s">
        <v>9</v>
      </c>
      <c r="I184" s="290" t="s">
        <v>135</v>
      </c>
      <c r="J184" s="291" t="s">
        <v>10</v>
      </c>
      <c r="K184" s="276" t="s">
        <v>387</v>
      </c>
      <c r="L184" s="441"/>
    </row>
    <row r="185" spans="1:12" x14ac:dyDescent="0.25">
      <c r="A185" s="434"/>
      <c r="B185" s="413"/>
      <c r="C185" s="437"/>
      <c r="D185" s="419"/>
      <c r="E185" s="422"/>
      <c r="F185" s="428"/>
      <c r="G185" s="431"/>
      <c r="H185" s="271" t="s">
        <v>11</v>
      </c>
      <c r="I185" s="270" t="s">
        <v>135</v>
      </c>
      <c r="J185" s="271" t="s">
        <v>142</v>
      </c>
      <c r="K185" s="277" t="s">
        <v>135</v>
      </c>
      <c r="L185" s="441"/>
    </row>
    <row r="186" spans="1:12" ht="15.75" thickBot="1" x14ac:dyDescent="0.3">
      <c r="A186" s="434"/>
      <c r="B186" s="435"/>
      <c r="C186" s="438"/>
      <c r="D186" s="420"/>
      <c r="E186" s="439"/>
      <c r="F186" s="429"/>
      <c r="G186" s="432"/>
      <c r="H186" s="280" t="s">
        <v>12</v>
      </c>
      <c r="I186" s="295" t="s">
        <v>135</v>
      </c>
      <c r="J186" s="280"/>
      <c r="K186" s="296"/>
      <c r="L186" s="442"/>
    </row>
    <row r="187" spans="1:12" ht="30" customHeight="1" x14ac:dyDescent="0.25">
      <c r="A187" s="433" t="s">
        <v>194</v>
      </c>
      <c r="B187" s="413">
        <f>+C187+C189</f>
        <v>159</v>
      </c>
      <c r="C187" s="436">
        <v>159</v>
      </c>
      <c r="D187" s="418">
        <v>1</v>
      </c>
      <c r="E187" s="422" t="s">
        <v>192</v>
      </c>
      <c r="F187" s="285" t="s">
        <v>5</v>
      </c>
      <c r="G187" s="265" t="s">
        <v>195</v>
      </c>
      <c r="H187" s="266" t="s">
        <v>6</v>
      </c>
      <c r="I187" s="286" t="s">
        <v>135</v>
      </c>
      <c r="J187" s="266" t="s">
        <v>144</v>
      </c>
      <c r="K187" s="287" t="s">
        <v>135</v>
      </c>
      <c r="L187" s="440" t="s">
        <v>390</v>
      </c>
    </row>
    <row r="188" spans="1:12" ht="36.75" customHeight="1" x14ac:dyDescent="0.25">
      <c r="A188" s="434"/>
      <c r="B188" s="413"/>
      <c r="C188" s="437"/>
      <c r="D188" s="419"/>
      <c r="E188" s="422"/>
      <c r="F188" s="427" t="s">
        <v>7</v>
      </c>
      <c r="G188" s="430">
        <v>9929290</v>
      </c>
      <c r="H188" s="271" t="s">
        <v>8</v>
      </c>
      <c r="I188" s="270" t="s">
        <v>135</v>
      </c>
      <c r="J188" s="271" t="s">
        <v>143</v>
      </c>
      <c r="K188" s="288" t="s">
        <v>135</v>
      </c>
      <c r="L188" s="441"/>
    </row>
    <row r="189" spans="1:12" ht="174" customHeight="1" x14ac:dyDescent="0.25">
      <c r="A189" s="434"/>
      <c r="B189" s="413"/>
      <c r="C189" s="437"/>
      <c r="D189" s="419"/>
      <c r="E189" s="422"/>
      <c r="F189" s="428"/>
      <c r="G189" s="431"/>
      <c r="H189" s="289" t="s">
        <v>9</v>
      </c>
      <c r="I189" s="290" t="s">
        <v>135</v>
      </c>
      <c r="J189" s="291" t="s">
        <v>10</v>
      </c>
      <c r="K189" s="276" t="s">
        <v>389</v>
      </c>
      <c r="L189" s="441"/>
    </row>
    <row r="190" spans="1:12" x14ac:dyDescent="0.25">
      <c r="A190" s="434"/>
      <c r="B190" s="413"/>
      <c r="C190" s="437"/>
      <c r="D190" s="419"/>
      <c r="E190" s="422"/>
      <c r="F190" s="428"/>
      <c r="G190" s="431"/>
      <c r="H190" s="271" t="s">
        <v>11</v>
      </c>
      <c r="I190" s="270" t="s">
        <v>135</v>
      </c>
      <c r="J190" s="271" t="s">
        <v>142</v>
      </c>
      <c r="K190" s="277" t="s">
        <v>135</v>
      </c>
      <c r="L190" s="441"/>
    </row>
    <row r="191" spans="1:12" ht="15.75" thickBot="1" x14ac:dyDescent="0.3">
      <c r="A191" s="434"/>
      <c r="B191" s="435"/>
      <c r="C191" s="438"/>
      <c r="D191" s="420"/>
      <c r="E191" s="439"/>
      <c r="F191" s="429"/>
      <c r="G191" s="432"/>
      <c r="H191" s="280" t="s">
        <v>12</v>
      </c>
      <c r="I191" s="295" t="s">
        <v>135</v>
      </c>
      <c r="J191" s="280"/>
      <c r="K191" s="296"/>
      <c r="L191" s="442"/>
    </row>
    <row r="192" spans="1:12" ht="30" customHeight="1" x14ac:dyDescent="0.25">
      <c r="A192" s="433" t="s">
        <v>194</v>
      </c>
      <c r="B192" s="413">
        <f>+C192+C194</f>
        <v>2460.5</v>
      </c>
      <c r="C192" s="436">
        <v>2460.5</v>
      </c>
      <c r="D192" s="418">
        <v>1</v>
      </c>
      <c r="E192" s="422" t="s">
        <v>192</v>
      </c>
      <c r="F192" s="285" t="s">
        <v>5</v>
      </c>
      <c r="G192" s="265" t="s">
        <v>195</v>
      </c>
      <c r="H192" s="266" t="s">
        <v>6</v>
      </c>
      <c r="I192" s="286" t="s">
        <v>135</v>
      </c>
      <c r="J192" s="266" t="s">
        <v>144</v>
      </c>
      <c r="K192" s="287" t="s">
        <v>135</v>
      </c>
      <c r="L192" s="440" t="s">
        <v>398</v>
      </c>
    </row>
    <row r="193" spans="1:12" ht="36.75" customHeight="1" x14ac:dyDescent="0.25">
      <c r="A193" s="434"/>
      <c r="B193" s="413"/>
      <c r="C193" s="437"/>
      <c r="D193" s="419"/>
      <c r="E193" s="422"/>
      <c r="F193" s="427" t="s">
        <v>7</v>
      </c>
      <c r="G193" s="430">
        <v>9929290</v>
      </c>
      <c r="H193" s="271" t="s">
        <v>8</v>
      </c>
      <c r="I193" s="270" t="s">
        <v>135</v>
      </c>
      <c r="J193" s="271" t="s">
        <v>143</v>
      </c>
      <c r="K193" s="288" t="s">
        <v>135</v>
      </c>
      <c r="L193" s="441"/>
    </row>
    <row r="194" spans="1:12" ht="174" customHeight="1" x14ac:dyDescent="0.25">
      <c r="A194" s="434"/>
      <c r="B194" s="413"/>
      <c r="C194" s="437"/>
      <c r="D194" s="419"/>
      <c r="E194" s="422"/>
      <c r="F194" s="428"/>
      <c r="G194" s="431"/>
      <c r="H194" s="289" t="s">
        <v>9</v>
      </c>
      <c r="I194" s="290" t="s">
        <v>135</v>
      </c>
      <c r="J194" s="291" t="s">
        <v>10</v>
      </c>
      <c r="K194" s="276" t="s">
        <v>397</v>
      </c>
      <c r="L194" s="441"/>
    </row>
    <row r="195" spans="1:12" x14ac:dyDescent="0.25">
      <c r="A195" s="434"/>
      <c r="B195" s="413"/>
      <c r="C195" s="437"/>
      <c r="D195" s="419"/>
      <c r="E195" s="422"/>
      <c r="F195" s="428"/>
      <c r="G195" s="431"/>
      <c r="H195" s="271" t="s">
        <v>11</v>
      </c>
      <c r="I195" s="270" t="s">
        <v>135</v>
      </c>
      <c r="J195" s="271" t="s">
        <v>142</v>
      </c>
      <c r="K195" s="277" t="s">
        <v>135</v>
      </c>
      <c r="L195" s="441"/>
    </row>
    <row r="196" spans="1:12" ht="15.75" thickBot="1" x14ac:dyDescent="0.3">
      <c r="A196" s="434"/>
      <c r="B196" s="435"/>
      <c r="C196" s="438"/>
      <c r="D196" s="420"/>
      <c r="E196" s="439"/>
      <c r="F196" s="429"/>
      <c r="G196" s="432"/>
      <c r="H196" s="280" t="s">
        <v>12</v>
      </c>
      <c r="I196" s="295" t="s">
        <v>135</v>
      </c>
      <c r="J196" s="280"/>
      <c r="K196" s="296"/>
      <c r="L196" s="442"/>
    </row>
    <row r="197" spans="1:12" ht="30" customHeight="1" x14ac:dyDescent="0.25">
      <c r="A197" s="433" t="s">
        <v>252</v>
      </c>
      <c r="B197" s="412">
        <f>+C197+C199</f>
        <v>1069</v>
      </c>
      <c r="C197" s="436">
        <v>1069</v>
      </c>
      <c r="D197" s="418">
        <v>1</v>
      </c>
      <c r="E197" s="421" t="s">
        <v>253</v>
      </c>
      <c r="F197" s="285" t="s">
        <v>5</v>
      </c>
      <c r="G197" s="265" t="s">
        <v>392</v>
      </c>
      <c r="H197" s="266" t="s">
        <v>6</v>
      </c>
      <c r="I197" s="286" t="s">
        <v>135</v>
      </c>
      <c r="J197" s="266" t="s">
        <v>144</v>
      </c>
      <c r="K197" s="287" t="s">
        <v>135</v>
      </c>
      <c r="L197" s="440" t="s">
        <v>394</v>
      </c>
    </row>
    <row r="198" spans="1:12" ht="36.75" customHeight="1" x14ac:dyDescent="0.25">
      <c r="A198" s="434"/>
      <c r="B198" s="413"/>
      <c r="C198" s="437"/>
      <c r="D198" s="419"/>
      <c r="E198" s="422"/>
      <c r="F198" s="427" t="s">
        <v>7</v>
      </c>
      <c r="G198" s="430">
        <v>22134093</v>
      </c>
      <c r="H198" s="271" t="s">
        <v>8</v>
      </c>
      <c r="I198" s="270" t="s">
        <v>135</v>
      </c>
      <c r="J198" s="271" t="s">
        <v>143</v>
      </c>
      <c r="K198" s="288" t="s">
        <v>135</v>
      </c>
      <c r="L198" s="441"/>
    </row>
    <row r="199" spans="1:12" ht="90" customHeight="1" x14ac:dyDescent="0.25">
      <c r="A199" s="434"/>
      <c r="B199" s="413"/>
      <c r="C199" s="437"/>
      <c r="D199" s="419"/>
      <c r="E199" s="422"/>
      <c r="F199" s="428"/>
      <c r="G199" s="431"/>
      <c r="H199" s="289" t="s">
        <v>9</v>
      </c>
      <c r="I199" s="290" t="s">
        <v>135</v>
      </c>
      <c r="J199" s="291" t="s">
        <v>10</v>
      </c>
      <c r="K199" s="276" t="s">
        <v>391</v>
      </c>
      <c r="L199" s="441"/>
    </row>
    <row r="200" spans="1:12" x14ac:dyDescent="0.25">
      <c r="A200" s="434"/>
      <c r="B200" s="413"/>
      <c r="C200" s="437"/>
      <c r="D200" s="419"/>
      <c r="E200" s="422"/>
      <c r="F200" s="428"/>
      <c r="G200" s="431"/>
      <c r="H200" s="271" t="s">
        <v>11</v>
      </c>
      <c r="I200" s="270" t="s">
        <v>135</v>
      </c>
      <c r="J200" s="271" t="s">
        <v>142</v>
      </c>
      <c r="K200" s="277" t="s">
        <v>135</v>
      </c>
      <c r="L200" s="441"/>
    </row>
    <row r="201" spans="1:12" ht="15.75" thickBot="1" x14ac:dyDescent="0.3">
      <c r="A201" s="447"/>
      <c r="B201" s="414"/>
      <c r="C201" s="438"/>
      <c r="D201" s="420"/>
      <c r="E201" s="439"/>
      <c r="F201" s="429"/>
      <c r="G201" s="431"/>
      <c r="H201" s="280" t="s">
        <v>12</v>
      </c>
      <c r="I201" s="295" t="s">
        <v>135</v>
      </c>
      <c r="J201" s="280"/>
      <c r="K201" s="296"/>
      <c r="L201" s="442"/>
    </row>
    <row r="202" spans="1:12" ht="30" customHeight="1" x14ac:dyDescent="0.25">
      <c r="A202" s="433" t="s">
        <v>252</v>
      </c>
      <c r="B202" s="412">
        <f>+C202+C204</f>
        <v>1566</v>
      </c>
      <c r="C202" s="436">
        <v>1566</v>
      </c>
      <c r="D202" s="418">
        <v>1</v>
      </c>
      <c r="E202" s="421" t="s">
        <v>253</v>
      </c>
      <c r="F202" s="285" t="s">
        <v>5</v>
      </c>
      <c r="G202" s="265" t="s">
        <v>395</v>
      </c>
      <c r="H202" s="266" t="s">
        <v>6</v>
      </c>
      <c r="I202" s="286" t="s">
        <v>135</v>
      </c>
      <c r="J202" s="266" t="s">
        <v>144</v>
      </c>
      <c r="K202" s="287" t="s">
        <v>135</v>
      </c>
      <c r="L202" s="440" t="s">
        <v>396</v>
      </c>
    </row>
    <row r="203" spans="1:12" ht="36.75" customHeight="1" x14ac:dyDescent="0.25">
      <c r="A203" s="434"/>
      <c r="B203" s="413"/>
      <c r="C203" s="437"/>
      <c r="D203" s="419"/>
      <c r="E203" s="422"/>
      <c r="F203" s="427" t="s">
        <v>7</v>
      </c>
      <c r="G203" s="430">
        <v>32463901</v>
      </c>
      <c r="H203" s="271" t="s">
        <v>8</v>
      </c>
      <c r="I203" s="270" t="s">
        <v>135</v>
      </c>
      <c r="J203" s="271" t="s">
        <v>143</v>
      </c>
      <c r="K203" s="288" t="s">
        <v>135</v>
      </c>
      <c r="L203" s="441"/>
    </row>
    <row r="204" spans="1:12" ht="85.5" customHeight="1" x14ac:dyDescent="0.25">
      <c r="A204" s="434"/>
      <c r="B204" s="413"/>
      <c r="C204" s="437"/>
      <c r="D204" s="419"/>
      <c r="E204" s="422"/>
      <c r="F204" s="428"/>
      <c r="G204" s="431"/>
      <c r="H204" s="289" t="s">
        <v>9</v>
      </c>
      <c r="I204" s="290" t="s">
        <v>135</v>
      </c>
      <c r="J204" s="291" t="s">
        <v>10</v>
      </c>
      <c r="K204" s="276" t="s">
        <v>393</v>
      </c>
      <c r="L204" s="441"/>
    </row>
    <row r="205" spans="1:12" x14ac:dyDescent="0.25">
      <c r="A205" s="434"/>
      <c r="B205" s="413"/>
      <c r="C205" s="437"/>
      <c r="D205" s="419"/>
      <c r="E205" s="422"/>
      <c r="F205" s="428"/>
      <c r="G205" s="431"/>
      <c r="H205" s="271" t="s">
        <v>11</v>
      </c>
      <c r="I205" s="270" t="s">
        <v>135</v>
      </c>
      <c r="J205" s="271" t="s">
        <v>142</v>
      </c>
      <c r="K205" s="277" t="s">
        <v>135</v>
      </c>
      <c r="L205" s="441"/>
    </row>
    <row r="206" spans="1:12" ht="15.75" thickBot="1" x14ac:dyDescent="0.3">
      <c r="A206" s="447"/>
      <c r="B206" s="414"/>
      <c r="C206" s="438"/>
      <c r="D206" s="420"/>
      <c r="E206" s="439"/>
      <c r="F206" s="429"/>
      <c r="G206" s="432"/>
      <c r="H206" s="280" t="s">
        <v>12</v>
      </c>
      <c r="I206" s="295" t="s">
        <v>135</v>
      </c>
      <c r="J206" s="280"/>
      <c r="K206" s="296"/>
      <c r="L206" s="442"/>
    </row>
    <row r="207" spans="1:12" ht="21.75" thickBot="1" x14ac:dyDescent="0.3">
      <c r="A207" s="251" t="s">
        <v>145</v>
      </c>
      <c r="B207" s="252">
        <f>+SUM(B12:B206)</f>
        <v>400147.26999999996</v>
      </c>
      <c r="C207" s="301"/>
      <c r="D207" s="302"/>
      <c r="E207" s="302"/>
      <c r="F207" s="303"/>
      <c r="G207" s="302"/>
      <c r="H207" s="302"/>
      <c r="I207" s="302"/>
      <c r="J207" s="302"/>
      <c r="K207" s="304"/>
      <c r="L207" s="193"/>
    </row>
    <row r="208" spans="1:12" ht="23.25" x14ac:dyDescent="0.35">
      <c r="A208" s="149"/>
      <c r="B208" s="181">
        <v>4540</v>
      </c>
      <c r="C208" s="305" t="s">
        <v>197</v>
      </c>
      <c r="D208" s="302"/>
      <c r="E208" s="302"/>
      <c r="F208" s="306"/>
      <c r="G208" s="302"/>
      <c r="H208" s="302"/>
      <c r="I208" s="302"/>
      <c r="J208" s="302"/>
      <c r="K208" s="304"/>
      <c r="L208" s="193"/>
    </row>
    <row r="209" spans="1:12" ht="23.25" x14ac:dyDescent="0.35">
      <c r="A209" s="149"/>
      <c r="B209" s="181"/>
      <c r="C209" s="305"/>
      <c r="D209" s="302"/>
      <c r="E209" s="302"/>
      <c r="F209" s="306"/>
      <c r="G209" s="302"/>
      <c r="H209" s="302"/>
      <c r="I209" s="302"/>
      <c r="J209" s="302"/>
      <c r="K209" s="304"/>
      <c r="L209" s="193"/>
    </row>
    <row r="210" spans="1:12" ht="23.25" x14ac:dyDescent="0.35">
      <c r="A210" s="149"/>
      <c r="B210" s="181"/>
      <c r="C210" s="305"/>
      <c r="D210" s="302"/>
      <c r="E210" s="302"/>
      <c r="F210" s="306"/>
      <c r="G210" s="302"/>
      <c r="H210" s="302"/>
      <c r="I210" s="302"/>
      <c r="J210" s="302"/>
      <c r="K210" s="304"/>
      <c r="L210" s="193"/>
    </row>
    <row r="211" spans="1:12" ht="23.25" x14ac:dyDescent="0.35">
      <c r="A211" s="149"/>
      <c r="B211" s="181"/>
      <c r="C211" s="305"/>
      <c r="D211" s="302"/>
      <c r="E211" s="302"/>
      <c r="F211" s="306"/>
      <c r="G211" s="302"/>
      <c r="H211" s="302"/>
      <c r="I211" s="302"/>
      <c r="J211" s="302"/>
      <c r="K211" s="304"/>
      <c r="L211" s="193"/>
    </row>
    <row r="212" spans="1:12" ht="23.25" x14ac:dyDescent="0.35">
      <c r="A212" s="149"/>
      <c r="B212" s="181"/>
      <c r="C212" s="305"/>
      <c r="D212" s="302"/>
      <c r="E212" s="302"/>
      <c r="F212" s="306"/>
      <c r="G212" s="302"/>
      <c r="H212" s="302"/>
      <c r="I212" s="302"/>
      <c r="J212" s="302"/>
      <c r="K212" s="304"/>
      <c r="L212" s="193"/>
    </row>
    <row r="213" spans="1:12" ht="23.25" x14ac:dyDescent="0.35">
      <c r="A213" s="150" t="s">
        <v>71</v>
      </c>
      <c r="B213" s="181"/>
      <c r="C213" s="305"/>
      <c r="D213" s="302"/>
      <c r="E213" s="302"/>
      <c r="F213" s="306"/>
      <c r="G213" s="302"/>
      <c r="H213" s="465" t="s">
        <v>200</v>
      </c>
      <c r="I213" s="465"/>
      <c r="J213" s="465"/>
      <c r="K213" s="304"/>
      <c r="L213" s="193"/>
    </row>
    <row r="214" spans="1:12" ht="24" thickBot="1" x14ac:dyDescent="0.4">
      <c r="A214" s="182"/>
      <c r="B214" s="192"/>
      <c r="C214" s="307"/>
      <c r="D214" s="308"/>
      <c r="E214" s="308"/>
      <c r="F214" s="309"/>
      <c r="G214" s="308"/>
      <c r="H214" s="466"/>
      <c r="I214" s="466"/>
      <c r="J214" s="466"/>
      <c r="K214" s="310"/>
      <c r="L214" s="194"/>
    </row>
    <row r="218" spans="1:12" x14ac:dyDescent="0.25">
      <c r="B218" s="464"/>
      <c r="C218" s="464"/>
      <c r="D218" s="464"/>
      <c r="E218" s="464"/>
      <c r="F218" s="464"/>
      <c r="G218" s="464"/>
      <c r="H218" s="464"/>
      <c r="I218" s="464"/>
      <c r="J218" s="464"/>
    </row>
    <row r="219" spans="1:12" x14ac:dyDescent="0.25">
      <c r="B219" s="464"/>
      <c r="C219" s="464"/>
      <c r="D219" s="464"/>
      <c r="E219" s="464"/>
      <c r="F219" s="464"/>
      <c r="G219" s="464"/>
      <c r="H219" s="464"/>
      <c r="I219" s="464"/>
      <c r="J219" s="464"/>
    </row>
  </sheetData>
  <mergeCells count="329">
    <mergeCell ref="A67:A71"/>
    <mergeCell ref="B67:B71"/>
    <mergeCell ref="C67:C71"/>
    <mergeCell ref="D67:D71"/>
    <mergeCell ref="E67:E71"/>
    <mergeCell ref="L67:L71"/>
    <mergeCell ref="F69:F71"/>
    <mergeCell ref="G69:G71"/>
    <mergeCell ref="A97:A101"/>
    <mergeCell ref="B97:B101"/>
    <mergeCell ref="C97:C98"/>
    <mergeCell ref="D97:D101"/>
    <mergeCell ref="E97:E101"/>
    <mergeCell ref="F99:F101"/>
    <mergeCell ref="G99:G101"/>
    <mergeCell ref="L92:L96"/>
    <mergeCell ref="B92:B96"/>
    <mergeCell ref="C92:C96"/>
    <mergeCell ref="B82:B86"/>
    <mergeCell ref="C82:C86"/>
    <mergeCell ref="D82:D86"/>
    <mergeCell ref="E82:E86"/>
    <mergeCell ref="L82:L86"/>
    <mergeCell ref="F84:F86"/>
    <mergeCell ref="A127:A131"/>
    <mergeCell ref="B127:B131"/>
    <mergeCell ref="L122:L126"/>
    <mergeCell ref="F123:F126"/>
    <mergeCell ref="G123:G126"/>
    <mergeCell ref="A122:A126"/>
    <mergeCell ref="C122:C126"/>
    <mergeCell ref="D122:D126"/>
    <mergeCell ref="E122:E126"/>
    <mergeCell ref="L32:L36"/>
    <mergeCell ref="F33:F36"/>
    <mergeCell ref="G33:G36"/>
    <mergeCell ref="F48:F51"/>
    <mergeCell ref="G48:G51"/>
    <mergeCell ref="F53:F56"/>
    <mergeCell ref="G53:G56"/>
    <mergeCell ref="A117:A121"/>
    <mergeCell ref="B117:B121"/>
    <mergeCell ref="C117:C121"/>
    <mergeCell ref="D117:D121"/>
    <mergeCell ref="E117:E121"/>
    <mergeCell ref="L117:L121"/>
    <mergeCell ref="F119:F121"/>
    <mergeCell ref="G119:G121"/>
    <mergeCell ref="L112:L116"/>
    <mergeCell ref="A107:A111"/>
    <mergeCell ref="B107:B111"/>
    <mergeCell ref="C107:C111"/>
    <mergeCell ref="D107:D111"/>
    <mergeCell ref="E107:E111"/>
    <mergeCell ref="L107:L111"/>
    <mergeCell ref="F108:F111"/>
    <mergeCell ref="G108:G111"/>
    <mergeCell ref="F11:G11"/>
    <mergeCell ref="H11:I11"/>
    <mergeCell ref="J11:K11"/>
    <mergeCell ref="L17:L21"/>
    <mergeCell ref="F19:F21"/>
    <mergeCell ref="G19:G21"/>
    <mergeCell ref="L12:L16"/>
    <mergeCell ref="F14:F16"/>
    <mergeCell ref="G14:G16"/>
    <mergeCell ref="A1:K1"/>
    <mergeCell ref="A2:K2"/>
    <mergeCell ref="A102:A106"/>
    <mergeCell ref="A112:A116"/>
    <mergeCell ref="B112:B116"/>
    <mergeCell ref="C112:C116"/>
    <mergeCell ref="D112:D116"/>
    <mergeCell ref="E112:E116"/>
    <mergeCell ref="F113:F116"/>
    <mergeCell ref="G113:G116"/>
    <mergeCell ref="A77:A81"/>
    <mergeCell ref="B77:B81"/>
    <mergeCell ref="C77:C81"/>
    <mergeCell ref="D77:D81"/>
    <mergeCell ref="E77:E81"/>
    <mergeCell ref="F79:F81"/>
    <mergeCell ref="G79:G81"/>
    <mergeCell ref="A87:A91"/>
    <mergeCell ref="B87:B91"/>
    <mergeCell ref="C87:C91"/>
    <mergeCell ref="A3:F3"/>
    <mergeCell ref="G3:K3"/>
    <mergeCell ref="A4:K4"/>
    <mergeCell ref="A5:K5"/>
    <mergeCell ref="G84:G86"/>
    <mergeCell ref="F94:F96"/>
    <mergeCell ref="G94:G96"/>
    <mergeCell ref="B62:B66"/>
    <mergeCell ref="D62:D66"/>
    <mergeCell ref="E62:E66"/>
    <mergeCell ref="L77:L81"/>
    <mergeCell ref="D87:D91"/>
    <mergeCell ref="E87:E91"/>
    <mergeCell ref="L87:L91"/>
    <mergeCell ref="F89:F91"/>
    <mergeCell ref="G89:G91"/>
    <mergeCell ref="L72:L76"/>
    <mergeCell ref="G74:G76"/>
    <mergeCell ref="C12:C16"/>
    <mergeCell ref="D12:D16"/>
    <mergeCell ref="E12:E16"/>
    <mergeCell ref="B218:J219"/>
    <mergeCell ref="G103:G106"/>
    <mergeCell ref="B102:B106"/>
    <mergeCell ref="H213:J213"/>
    <mergeCell ref="H214:J214"/>
    <mergeCell ref="C102:C106"/>
    <mergeCell ref="D102:D106"/>
    <mergeCell ref="E102:E106"/>
    <mergeCell ref="F103:F106"/>
    <mergeCell ref="C127:C131"/>
    <mergeCell ref="D127:D131"/>
    <mergeCell ref="E127:E131"/>
    <mergeCell ref="B157:B161"/>
    <mergeCell ref="C157:C161"/>
    <mergeCell ref="D157:D161"/>
    <mergeCell ref="E157:E161"/>
    <mergeCell ref="B122:B126"/>
    <mergeCell ref="C172:C176"/>
    <mergeCell ref="E172:E176"/>
    <mergeCell ref="C167:C171"/>
    <mergeCell ref="E167:E171"/>
    <mergeCell ref="A6:K6"/>
    <mergeCell ref="A7:K7"/>
    <mergeCell ref="L1:L10"/>
    <mergeCell ref="A8:K8"/>
    <mergeCell ref="A10:K10"/>
    <mergeCell ref="E17:E21"/>
    <mergeCell ref="C22:C26"/>
    <mergeCell ref="C62:C66"/>
    <mergeCell ref="D22:D26"/>
    <mergeCell ref="E22:E26"/>
    <mergeCell ref="B22:B26"/>
    <mergeCell ref="A62:A66"/>
    <mergeCell ref="A22:A26"/>
    <mergeCell ref="L22:L26"/>
    <mergeCell ref="G23:G26"/>
    <mergeCell ref="L27:L31"/>
    <mergeCell ref="G28:G31"/>
    <mergeCell ref="G64:G66"/>
    <mergeCell ref="C17:C21"/>
    <mergeCell ref="D17:D21"/>
    <mergeCell ref="A17:A21"/>
    <mergeCell ref="B17:B21"/>
    <mergeCell ref="A12:A16"/>
    <mergeCell ref="B12:B16"/>
    <mergeCell ref="A92:A96"/>
    <mergeCell ref="D92:D96"/>
    <mergeCell ref="E92:E96"/>
    <mergeCell ref="A82:A86"/>
    <mergeCell ref="F23:F26"/>
    <mergeCell ref="A72:A76"/>
    <mergeCell ref="B72:B76"/>
    <mergeCell ref="C72:C76"/>
    <mergeCell ref="D72:D76"/>
    <mergeCell ref="E72:E76"/>
    <mergeCell ref="F74:F76"/>
    <mergeCell ref="A27:A31"/>
    <mergeCell ref="B27:B31"/>
    <mergeCell ref="C27:C31"/>
    <mergeCell ref="D27:D31"/>
    <mergeCell ref="E27:E31"/>
    <mergeCell ref="F28:F31"/>
    <mergeCell ref="A32:A36"/>
    <mergeCell ref="B32:B36"/>
    <mergeCell ref="C32:C36"/>
    <mergeCell ref="D32:D36"/>
    <mergeCell ref="E32:E36"/>
    <mergeCell ref="A52:A56"/>
    <mergeCell ref="B52:B56"/>
    <mergeCell ref="A197:A201"/>
    <mergeCell ref="B197:B201"/>
    <mergeCell ref="D197:D201"/>
    <mergeCell ref="L197:L201"/>
    <mergeCell ref="F198:F201"/>
    <mergeCell ref="G198:G201"/>
    <mergeCell ref="E197:E201"/>
    <mergeCell ref="C197:C201"/>
    <mergeCell ref="L157:L161"/>
    <mergeCell ref="F158:F161"/>
    <mergeCell ref="G158:G161"/>
    <mergeCell ref="A157:A161"/>
    <mergeCell ref="A162:A166"/>
    <mergeCell ref="C162:C166"/>
    <mergeCell ref="D162:D166"/>
    <mergeCell ref="E162:E166"/>
    <mergeCell ref="L162:L166"/>
    <mergeCell ref="F163:F166"/>
    <mergeCell ref="G163:G166"/>
    <mergeCell ref="B162:B166"/>
    <mergeCell ref="A202:A206"/>
    <mergeCell ref="B202:B206"/>
    <mergeCell ref="D202:D206"/>
    <mergeCell ref="L202:L206"/>
    <mergeCell ref="F203:F206"/>
    <mergeCell ref="G203:G206"/>
    <mergeCell ref="A167:A171"/>
    <mergeCell ref="B167:B171"/>
    <mergeCell ref="D167:D171"/>
    <mergeCell ref="L167:L171"/>
    <mergeCell ref="F168:F171"/>
    <mergeCell ref="G168:G171"/>
    <mergeCell ref="A172:A176"/>
    <mergeCell ref="B172:B176"/>
    <mergeCell ref="D172:D176"/>
    <mergeCell ref="L172:L176"/>
    <mergeCell ref="F173:F176"/>
    <mergeCell ref="G173:G176"/>
    <mergeCell ref="A177:A181"/>
    <mergeCell ref="B177:B181"/>
    <mergeCell ref="D177:D181"/>
    <mergeCell ref="L177:L181"/>
    <mergeCell ref="F178:F181"/>
    <mergeCell ref="G178:G181"/>
    <mergeCell ref="F43:F46"/>
    <mergeCell ref="G43:G46"/>
    <mergeCell ref="E202:E206"/>
    <mergeCell ref="C202:C206"/>
    <mergeCell ref="C177:C181"/>
    <mergeCell ref="L102:L106"/>
    <mergeCell ref="L62:L66"/>
    <mergeCell ref="F64:F66"/>
    <mergeCell ref="L97:L101"/>
    <mergeCell ref="L127:L131"/>
    <mergeCell ref="F128:F131"/>
    <mergeCell ref="G128:G131"/>
    <mergeCell ref="D182:D186"/>
    <mergeCell ref="L182:L186"/>
    <mergeCell ref="F183:F186"/>
    <mergeCell ref="G183:G186"/>
    <mergeCell ref="E182:E186"/>
    <mergeCell ref="C182:C186"/>
    <mergeCell ref="E177:E181"/>
    <mergeCell ref="D187:D191"/>
    <mergeCell ref="L187:L191"/>
    <mergeCell ref="F188:F191"/>
    <mergeCell ref="G188:G191"/>
    <mergeCell ref="E187:E191"/>
    <mergeCell ref="A37:A41"/>
    <mergeCell ref="B37:B41"/>
    <mergeCell ref="C37:C41"/>
    <mergeCell ref="D37:D41"/>
    <mergeCell ref="E37:E41"/>
    <mergeCell ref="L37:L41"/>
    <mergeCell ref="F38:F41"/>
    <mergeCell ref="G38:G41"/>
    <mergeCell ref="C52:C56"/>
    <mergeCell ref="D52:D56"/>
    <mergeCell ref="E52:E56"/>
    <mergeCell ref="L52:L56"/>
    <mergeCell ref="A42:A46"/>
    <mergeCell ref="B42:B46"/>
    <mergeCell ref="C42:C46"/>
    <mergeCell ref="D42:D46"/>
    <mergeCell ref="E42:E46"/>
    <mergeCell ref="L42:L46"/>
    <mergeCell ref="A47:A51"/>
    <mergeCell ref="B47:B51"/>
    <mergeCell ref="C47:C51"/>
    <mergeCell ref="D47:D51"/>
    <mergeCell ref="E47:E51"/>
    <mergeCell ref="L47:L51"/>
    <mergeCell ref="A57:A61"/>
    <mergeCell ref="B57:B61"/>
    <mergeCell ref="C57:C61"/>
    <mergeCell ref="D57:D61"/>
    <mergeCell ref="E57:E61"/>
    <mergeCell ref="L57:L61"/>
    <mergeCell ref="F58:F61"/>
    <mergeCell ref="G58:G61"/>
    <mergeCell ref="A137:A141"/>
    <mergeCell ref="B137:B141"/>
    <mergeCell ref="C137:C141"/>
    <mergeCell ref="D137:D141"/>
    <mergeCell ref="E137:E141"/>
    <mergeCell ref="L137:L141"/>
    <mergeCell ref="F138:F141"/>
    <mergeCell ref="G138:G141"/>
    <mergeCell ref="A132:A136"/>
    <mergeCell ref="B132:B136"/>
    <mergeCell ref="C132:C136"/>
    <mergeCell ref="D132:D136"/>
    <mergeCell ref="E132:E136"/>
    <mergeCell ref="L132:L136"/>
    <mergeCell ref="F133:F136"/>
    <mergeCell ref="G133:G136"/>
    <mergeCell ref="A142:A146"/>
    <mergeCell ref="B142:B146"/>
    <mergeCell ref="C142:C146"/>
    <mergeCell ref="D142:D146"/>
    <mergeCell ref="E142:E146"/>
    <mergeCell ref="L142:L146"/>
    <mergeCell ref="F143:F146"/>
    <mergeCell ref="G143:G146"/>
    <mergeCell ref="A147:A151"/>
    <mergeCell ref="B147:B151"/>
    <mergeCell ref="C147:C151"/>
    <mergeCell ref="D147:D151"/>
    <mergeCell ref="E147:E151"/>
    <mergeCell ref="L147:L151"/>
    <mergeCell ref="F148:F151"/>
    <mergeCell ref="G148:G151"/>
    <mergeCell ref="A152:A156"/>
    <mergeCell ref="B152:B156"/>
    <mergeCell ref="C152:C156"/>
    <mergeCell ref="D152:D156"/>
    <mergeCell ref="E152:E156"/>
    <mergeCell ref="L152:L156"/>
    <mergeCell ref="F153:F156"/>
    <mergeCell ref="G153:G156"/>
    <mergeCell ref="A192:A196"/>
    <mergeCell ref="B192:B196"/>
    <mergeCell ref="C192:C196"/>
    <mergeCell ref="D192:D196"/>
    <mergeCell ref="E192:E196"/>
    <mergeCell ref="L192:L196"/>
    <mergeCell ref="F193:F196"/>
    <mergeCell ref="G193:G196"/>
    <mergeCell ref="A182:A186"/>
    <mergeCell ref="B182:B186"/>
    <mergeCell ref="A187:A191"/>
    <mergeCell ref="B187:B191"/>
    <mergeCell ref="C187:C191"/>
  </mergeCells>
  <printOptions horizontalCentered="1"/>
  <pageMargins left="0.23622047244094491" right="0.23622047244094491" top="0.74803149606299213" bottom="0.70866141732283472" header="0.31496062992125984" footer="0.31496062992125984"/>
  <pageSetup scale="43" fitToWidth="0" orientation="landscape" r:id="rId1"/>
  <rowBreaks count="8" manualBreakCount="8">
    <brk id="26" max="10" man="1"/>
    <brk id="61" max="10" man="1"/>
    <brk id="78" max="10" man="1"/>
    <brk id="96" max="10" man="1"/>
    <brk id="118" max="10" man="1"/>
    <brk id="161" max="10" man="1"/>
    <brk id="181" max="10" man="1"/>
    <brk id="19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108</v>
      </c>
      <c r="B9" s="360"/>
      <c r="C9" s="360"/>
      <c r="D9" s="360"/>
      <c r="E9" s="361"/>
    </row>
    <row r="10" spans="1:5" ht="21" customHeight="1" x14ac:dyDescent="0.35">
      <c r="A10" s="497" t="s">
        <v>58</v>
      </c>
      <c r="B10" s="498"/>
      <c r="C10" s="498"/>
      <c r="D10" s="498"/>
      <c r="E10" s="499"/>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129</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491" t="s">
        <v>201</v>
      </c>
      <c r="D21" s="492"/>
      <c r="E21" s="493"/>
      <c r="F21" s="28"/>
      <c r="G21" s="28"/>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0" t="s">
        <v>63</v>
      </c>
      <c r="B2" s="340"/>
      <c r="C2" s="340"/>
      <c r="D2" s="340"/>
      <c r="E2" s="32"/>
    </row>
    <row r="3" spans="1:5" ht="18.75" x14ac:dyDescent="0.25">
      <c r="A3" s="340" t="s">
        <v>89</v>
      </c>
      <c r="B3" s="340"/>
      <c r="C3" s="340"/>
      <c r="D3" s="340"/>
      <c r="E3" s="32"/>
    </row>
    <row r="4" spans="1:5" ht="15.75" customHeight="1" x14ac:dyDescent="0.25">
      <c r="A4" s="360" t="s">
        <v>64</v>
      </c>
      <c r="B4" s="360"/>
      <c r="C4" s="360" t="s">
        <v>65</v>
      </c>
      <c r="D4" s="360"/>
      <c r="E4" s="43"/>
    </row>
    <row r="5" spans="1:5" ht="15.75" x14ac:dyDescent="0.25">
      <c r="A5" s="407" t="s">
        <v>66</v>
      </c>
      <c r="B5" s="407"/>
      <c r="C5" s="407"/>
      <c r="D5" s="407"/>
      <c r="E5" s="29"/>
    </row>
    <row r="6" spans="1:5" ht="15.75" x14ac:dyDescent="0.25">
      <c r="A6" s="407" t="s">
        <v>73</v>
      </c>
      <c r="B6" s="407"/>
      <c r="C6" s="407"/>
      <c r="D6" s="407"/>
      <c r="E6" s="29"/>
    </row>
    <row r="7" spans="1:5" ht="15.75" x14ac:dyDescent="0.25">
      <c r="A7" s="407" t="s">
        <v>61</v>
      </c>
      <c r="B7" s="407"/>
      <c r="C7" s="407"/>
      <c r="D7" s="407"/>
      <c r="E7" s="29"/>
    </row>
    <row r="8" spans="1:5" ht="15.75" x14ac:dyDescent="0.25">
      <c r="A8" s="407" t="s">
        <v>67</v>
      </c>
      <c r="B8" s="407"/>
      <c r="C8" s="407"/>
      <c r="D8" s="407"/>
      <c r="E8" s="29"/>
    </row>
    <row r="9" spans="1:5" ht="15.75" x14ac:dyDescent="0.25">
      <c r="A9" s="407" t="s">
        <v>109</v>
      </c>
      <c r="B9" s="407"/>
      <c r="C9" s="407"/>
      <c r="D9" s="407"/>
      <c r="E9" s="29"/>
    </row>
    <row r="10" spans="1:5" ht="21" customHeight="1" x14ac:dyDescent="0.35">
      <c r="A10" s="408" t="s">
        <v>110</v>
      </c>
      <c r="B10" s="408"/>
      <c r="C10" s="408"/>
      <c r="D10" s="40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2022-06-03T20:53:07Z</cp:lastPrinted>
  <dcterms:created xsi:type="dcterms:W3CDTF">2017-12-05T18:01:17Z</dcterms:created>
  <dcterms:modified xsi:type="dcterms:W3CDTF">2022-06-07T22:13:30Z</dcterms:modified>
</cp:coreProperties>
</file>