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yo\Editable\"/>
    </mc:Choice>
  </mc:AlternateContent>
  <xr:revisionPtr revIDLastSave="0" documentId="13_ncr:1_{452125D3-2ED0-4172-A905-89AB76CBD330}" xr6:coauthVersionLast="45" xr6:coauthVersionMax="45"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state="hidden" r:id="rId11"/>
  </sheets>
  <definedNames>
    <definedName name="_xlnm.Print_Area" localSheetId="5">'Numeral 11, Bienes y servicios'!$A$1:$K$218</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8" l="1"/>
  <c r="E12" i="13" l="1"/>
  <c r="E16" i="13" l="1"/>
  <c r="B202" i="18"/>
  <c r="B197" i="18"/>
  <c r="B177" i="18"/>
  <c r="B182" i="18"/>
  <c r="B187" i="18"/>
  <c r="B192" i="18"/>
  <c r="B207" i="18"/>
  <c r="B172" i="18"/>
  <c r="B167" i="18"/>
  <c r="B157" i="18"/>
  <c r="B162" i="18"/>
  <c r="B152" i="18"/>
  <c r="B147" i="18"/>
  <c r="B142" i="18"/>
  <c r="B122" i="18"/>
  <c r="B107" i="18"/>
  <c r="B112" i="18"/>
  <c r="B102" i="18"/>
  <c r="B92" i="18" l="1"/>
  <c r="B47" i="18"/>
  <c r="B52" i="18"/>
  <c r="B22" i="18" l="1"/>
  <c r="A3" i="13" l="1"/>
  <c r="A6" i="13"/>
  <c r="A7" i="13"/>
  <c r="B77" i="18" l="1"/>
  <c r="B37" i="18" l="1"/>
  <c r="B17" i="18" l="1"/>
  <c r="A8" i="2" l="1"/>
  <c r="B117" i="18" l="1"/>
  <c r="B62" i="18"/>
  <c r="B97" i="18"/>
  <c r="B87" i="18"/>
  <c r="B67" i="18"/>
  <c r="B57" i="18"/>
  <c r="B42" i="18"/>
  <c r="B27" i="18" l="1"/>
  <c r="A7" i="18"/>
  <c r="A6" i="18"/>
  <c r="A5" i="18"/>
  <c r="B137" i="18"/>
  <c r="B132" i="18"/>
  <c r="B127" i="18"/>
  <c r="B72" i="18"/>
  <c r="B82" i="18"/>
  <c r="B12" i="18"/>
  <c r="B212" i="18" l="1"/>
  <c r="B215" i="18" s="1"/>
  <c r="E20" i="13" l="1"/>
  <c r="E19" i="13"/>
  <c r="E18" i="13" l="1"/>
  <c r="E21" i="13" s="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<sst xmlns="http://schemas.openxmlformats.org/spreadsheetml/2006/main" count="1349" uniqueCount="393">
  <si>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</si>
  <si>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</si>
  <si>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</si>
  <si>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</si>
  <si>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</si>
  <si>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</si>
  <si>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</si>
  <si>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</si>
  <si>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</si>
  <si>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</si>
  <si>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</si>
  <si>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</si>
  <si>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</si>
  <si>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</si>
  <si>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</si>
  <si>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</si>
  <si>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</si>
  <si>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</si>
  <si>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</si>
  <si>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</si>
  <si>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</si>
  <si>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</si>
  <si>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</si>
  <si>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</si>
  <si>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</si>
  <si>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</si>
  <si>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</si>
  <si>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</si>
  <si>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</si>
  <si>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</si>
  <si>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</si>
  <si>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</si>
  <si>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</si>
  <si>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</si>
  <si>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</si>
  <si>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</si>
  <si>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</si>
  <si>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</si>
  <si>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</si>
  <si>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</si>
  <si>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</si>
  <si>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</si>
  <si>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</si>
  <si>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</si>
  <si>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</si>
  <si>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</si>
  <si>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</si>
  <si>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</si>
  <si>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</si>
  <si>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</si>
  <si>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</si>
  <si>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</si>
  <si>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</si>
  <si>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</si>
  <si>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</si>
  <si>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</si>
  <si>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</si>
  <si>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</si>
  <si>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</si>
  <si>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</si>
  <si>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</si>
  <si>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</si>
  <si>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</si>
  <si>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</si>
  <si>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</si>
  <si>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</si>
  <si>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</si>
  <si>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</si>
  <si>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</si>
  <si>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</si>
  <si>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</si>
  <si>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</si>
  <si>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</si>
  <si>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</si>
  <si>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</si>
  <si>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</si>
  <si>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</si>
  <si>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</si>
  <si>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</si>
  <si>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</si>
  <si>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</si>
  <si>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</si>
  <si>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</si>
  <si>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</si>
  <si>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</si>
  <si>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</si>
  <si>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</si>
  <si>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</si>
  <si>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</si>
  <si>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</si>
  <si>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</si>
  <si>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</si>
  <si>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</si>
  <si>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</si>
  <si>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</si>
  <si>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</si>
  <si>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</si>
  <si>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</si>
  <si>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</si>
  <si>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</si>
  <si>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</si>
  <si>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</si>
  <si>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</si>
  <si>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</si>
  <si>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</si>
  <si>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</si>
  <si>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</si>
  <si>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</si>
  <si>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</si>
  <si>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</si>
  <si>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</si>
  <si>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</si>
  <si>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</si>
  <si>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</si>
  <si>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</si>
  <si>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</si>
  <si>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</si>
  <si>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</si>
  <si>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</si>
  <si>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</si>
  <si>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</si>
  <si>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</si>
  <si>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</si>
  <si>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</si>
  <si>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</si>
  <si>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</si>
  <si>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</si>
  <si>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</si>
  <si>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</si>
  <si>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</si>
  <si>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</si>
  <si>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</si>
  <si>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</si>
  <si>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</si>
  <si>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</si>
  <si>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</si>
  <si>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</si>
  <si>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</si>
  <si>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</si>
  <si>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</si>
  <si>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</si>
  <si>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</si>
  <si>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</si>
  <si>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</si>
  <si>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</si>
  <si>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</si>
  <si>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</si>
  <si>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</si>
  <si>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</si>
  <si>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</si>
  <si>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</si>
  <si>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</si>
  <si>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</si>
  <si>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</si>
  <si>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</si>
  <si>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</si>
  <si>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</si>
  <si>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</si>
  <si>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</si>
  <si>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</si>
  <si>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</si>
  <si>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</si>
  <si>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</si>
  <si>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</si>
  <si>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</si>
  <si>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</si>
  <si>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</si>
  <si>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</si>
  <si>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</si>
  <si>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</si>
  <si>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</si>
  <si>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</si>
  <si>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</si>
  <si>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</si>
  <si>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</si>
  <si>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</si>
  <si>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</si>
  <si>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</si>
  <si>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</si>
  <si>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</si>
  <si>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</si>
  <si>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</si>
  <si>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</si>
  <si>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</si>
  <si>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</si>
  <si>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</si>
  <si>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</si>
  <si>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</si>
  <si>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</si>
  <si>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</si>
  <si>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</si>
  <si>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</si>
  <si>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</si>
  <si>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</si>
  <si>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</si>
  <si>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</si>
  <si>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</si>
  <si>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</si>
  <si>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</si>
  <si>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</si>
  <si>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</si>
  <si>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</si>
  <si>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</si>
  <si>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</si>
  <si>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</si>
  <si>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</si>
  <si>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</si>
  <si>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</si>
  <si>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</si>
  <si>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</si>
  <si>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</si>
  <si>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</si>
  <si>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</si>
  <si>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</si>
  <si>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</si>
  <si>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</si>
  <si>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</si>
  <si>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</si>
  <si>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</si>
  <si>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</si>
  <si>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</si>
  <si>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</si>
  <si>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</si>
  <si>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</si>
  <si>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</si>
  <si>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</si>
  <si>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</si>
  <si>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</si>
  <si>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</si>
  <si>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</si>
  <si>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</si>
  <si>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</si>
  <si>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</si>
  <si>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</si>
  <si>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</si>
  <si>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</si>
  <si>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</si>
  <si>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</si>
  <si>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</si>
  <si>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</si>
  <si>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</si>
  <si>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</si>
  <si>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</si>
  <si>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</si>
  <si>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</si>
  <si>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</si>
  <si>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</si>
  <si>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</si>
  <si>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</si>
  <si>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</si>
  <si>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</si>
  <si>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</si>
  <si>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</si>
  <si>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</si>
  <si>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HOTEL S &amp; J BELLA LUNA, SOCIEDAD ANONIMA</t>
  </si>
  <si>
    <t xml:space="preserve">211
ALIMENTOS PARA PERSONAS
</t>
  </si>
  <si>
    <t>DE LEON BOBADILLA GEYDI MARIA</t>
  </si>
  <si>
    <t>295
ÚTILES MENORES, SUMINISTROS E INSTRUMENTAL MÉDICO-QUIRÚRGICOS, DE LABORATORIO Y CUIDADO DE LA SALUD</t>
  </si>
  <si>
    <t>298
ACCESORIOS Y REPUESTOS EN GENERAL</t>
  </si>
  <si>
    <t>268
PRODUCTOS PLÁSTICOS, NYLON, VINIL Y P.V.C.
292
PRODUCTOS SANITARIOS, DE LIMPIEZA Y DE USO PERSONAL</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</si>
  <si>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</si>
  <si>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</si>
  <si>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</si>
  <si>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FACTURA 
No. 17CDDC4F-2944025443</t>
  </si>
  <si>
    <t>FACTURA 
No. 43683FC8-3166782410</t>
  </si>
  <si>
    <t>Mes de Actualización: Mayo 2021</t>
  </si>
  <si>
    <t>FACTURA 
No. AA-337</t>
  </si>
  <si>
    <t>ARRENDAMIENTO DE BIEN INMUEBLE PARA LA OFICINA DE LA SEDE DEPARTAMENTAL DE LA SECRETARÍA PRESIDENCIAL DE LA MUJER, EN EL DEPARTAMENTO DE TOTONICAPAN, PERIODO DE MAYO 2021.</t>
  </si>
  <si>
    <t>ARRENDAMIENTO DE BIEN INMUEBLE PARA LAS OFICINAS CENTRALES DE LA SECRETARÍA PRESIDENCIAL DE LA MUJER -SEPREM-, PERIODO MAYO 2021, SEGÚN CONTRATO DA-02-2021 Y ACUERDO AC-EV-2021-078.</t>
  </si>
  <si>
    <t>FFACTURA 
No. A-2180</t>
  </si>
  <si>
    <t>ARRENDAMIENTO DE UNA BODEGA, PARA RESGUARDAR EL ARCHIVO INSTITUCIONAL, BIENES DE INVENTARIOS, INSUMOS Y SUMINISTROS DE ALMACÉN DE LA SECRETARÍA PRESIDENCIAL DE LA MUJER, PERÍODO MAYO 2021, SEGUN CONTRATO ADMINISTRATIVO DA-01-2021 Y ACUERDO AC-EV-2021-068.</t>
  </si>
  <si>
    <t>FFACTURA 
No. A-1219</t>
  </si>
  <si>
    <t>ALIMENTACIÓN PARA LA ACTIVIDAD DE COORDINACIÓN CON EL MECANISMO INTERSECTORIAL DE SEGUIMIENTO A LA CEDAW PARA LA FORMULACIÓN DEL X INFORME, EN GUATEMALA EL 14/05/2021.</t>
  </si>
  <si>
    <t>SERVICIO DE ENLACE DE INTERNET CORPORATIVO DE 35 MBS PARA LA SECRETARÍA PRESIDENCIAL DE LA MUJER, PERIODO MAYO 2021, SEGÚN ACTA ADMINISTRATIVA 2-2021.</t>
  </si>
  <si>
    <t>SERVICIO DE ARRENDAMIENTO DE 3 FOTOCOPIADORAS MULTIFUNCIONALES PARA IMPRESIONES, REPRODUCCIONES Y ESCANEO DE DOCUMENTOS, PARA LA SECRETARÍA PRESIDENCIAL DE LA MUJER, PERIODO MAYO 2021, SEGÚN ACTA ADMINISTRATIVA 3-2021.</t>
  </si>
  <si>
    <t>SERVICIO DE SISTEMA DE MENSAJERÍA Y COLABORACIÓN EN LA NUBE, PARA LA SECRETARÍA PRESIDENCIAL DE LA MUJER, POR EL PERIODO DEL 01/06/2021 AL 31/05/2022.</t>
  </si>
  <si>
    <t>ESOURCE CAPITAL GUATEMALA  SOCIEDAD ANONIMA</t>
  </si>
  <si>
    <t>158
DERECHOS DE BIENES INTANGIBLES</t>
  </si>
  <si>
    <t xml:space="preserve">
14621177</t>
  </si>
  <si>
    <t>12.mayo.2021    Hora: 17:56:37 p.m.</t>
  </si>
  <si>
    <t>19.mayo.2021    Hora: 16:22:14 p.m.</t>
  </si>
  <si>
    <t>19.mayo.2021    Hora: 16:35:45 p.m.</t>
  </si>
  <si>
    <t>ACTA ADMINISTRATIVA
5-2021</t>
  </si>
  <si>
    <t>01/06/2021 AL 31/05/2022</t>
  </si>
  <si>
    <t>FACTURA 
No. 563365242-95B913FB</t>
  </si>
  <si>
    <t>LICENCIAMIENTO DE OFFICE 365 EMPRESA, PARA LA SECRETARÍA PRESIDENCIAL DE LA MUJER, POR EL PERIODO DEL 31/05/2021 AL 30/05/2022.</t>
  </si>
  <si>
    <t>METRICA SOCIEDAD ANONIMA</t>
  </si>
  <si>
    <t>31/05/2021 AL 30/05/2022</t>
  </si>
  <si>
    <t>12.mayo.2021    Hora: 18:41:37 p.m.</t>
  </si>
  <si>
    <t>FACTURA 
No. A1D8F83B-2821082070</t>
  </si>
  <si>
    <t>19.mayo.2021    Hora: 17:00:51 p.m.</t>
  </si>
  <si>
    <t>19.mayo.2021    Hora: 17:10:57 p.m.</t>
  </si>
  <si>
    <t>COMPRA DE 20,000 MASCARILLAS KN95, QUE SERAN ENTREGADAS AL PERSONAL DE LAS SECRETARÍA PRESIDENCIAL DE LA MUJER PARA RESGUARDAR SU INTEGRIDAD Y SALUD, ANTE LA AMENAZA DE LA PANDEMIA Y EVITAR EL CONTAGIO DEL COVID-19.</t>
  </si>
  <si>
    <t xml:space="preserve">
14640104</t>
  </si>
  <si>
    <t>13.mayo.2021    Hora: 17:02:27 p.m.</t>
  </si>
  <si>
    <t>21.mayo.2021    Hora: 15:43:29 p.m.</t>
  </si>
  <si>
    <t>21.mayo.2021    Hora: 15:55:36 p.m.</t>
  </si>
  <si>
    <t>VELASQUEZ ALVARADO BASILIO DE JESUS</t>
  </si>
  <si>
    <t>OPERADORA GUATEMALTECA DE SERVICIOS, SOCIEDAD ANONIMA</t>
  </si>
  <si>
    <t>SERVICIO DE ALIMENTACIÓN PARA EL PERSONAL QUE PARTICIPÓ EN LA ACTIVIDAD "TRABAJO EN EQUIPO E INTELIGENCIA EMOCIONAL", ESTRATÉGIAS GENERALES DE EJECUCION 2021, EL 11/02/2021 EN SAN JUAN SACATEPEQUEZ, GUATEMALA.</t>
  </si>
  <si>
    <t>TALE GARCIA AURA MERCEDES</t>
  </si>
  <si>
    <t>FACTURA 
No. B-11573</t>
  </si>
  <si>
    <t>FACTURA 
No. BC86ED8D-371476301</t>
  </si>
  <si>
    <t>SERVICIO DE ALIMENTACIÓN PARA EL PERSONAL QUE PARTICIPO EN LA ACTIVIDAD "DERECHOS LABORALES DE LAS MUJERES -AVANCES Y LOGROS-", EN GUATEMALA EL 14/05/2021.</t>
  </si>
  <si>
    <t>FACTURA 
No. 27BE4401-1206013282</t>
  </si>
  <si>
    <t>SERVICIO DE ALIMENTACIÓN PARA LOS PARTICIPANTES DEL EVENTO "EMPODERAMIENTO ECONÓMICO DE LAS MUJERES PARA ALCANZAR EL DESAFÍO DEL DESARROLLO INTEGRAL SOSTENIBLE", EN GUATEMALA EL 18/05/2021.</t>
  </si>
  <si>
    <t>VALORES HOTELEROS, SOCIEDAD ANONIMA</t>
  </si>
  <si>
    <t>FACTURA 
No. 4A944576-910836843</t>
  </si>
  <si>
    <t>ALIMENTACIÓN PARA REUNIÓN DE LA COMISIÓN DE LA MUJER DEL SCDUR A NIVEL DEPARTAMENTAL, EN GUATEMALA EL 11/05/2021.</t>
  </si>
  <si>
    <t>FACTURA 
No. E6E50006-2588885325</t>
  </si>
  <si>
    <t>ALIMENTACIÓN PARA REUNIÓN DE LA COMISIÓN DE LA MUJER DEL SCDUR A NIVEL REGIONAL, EN QUETZALTENANGO EL 07/05/2021.</t>
  </si>
  <si>
    <t>FACTURA 
No.E7482791-999968562</t>
  </si>
  <si>
    <t>COMPRA DE CAFÉ MOLIDO EN PRESENTACIÓN PAQUETE DE 460 GRAMOS, PARA ABASTECER EL ALMACÉN Y ASÍ SUMINISTRAR AL PERSONAL DE LA SECRETARÍA PRESIDENCIAL DE LA MUJER.</t>
  </si>
  <si>
    <t>TOSTADURIA DE CAFE LEON SOCIEDAD ANONIMA</t>
  </si>
  <si>
    <t>FACTURA 
No.0C8D288D-259475581</t>
  </si>
  <si>
    <t>COMPRA DE INSUMOS DE CAFETERÍA: AZÚCAR; CREMORA; TÉ SABOR: MANZANILLA Y GALLETA, PARA ABASTECER AL ALMACÉN DE LA DIRECCIÓN ADMINISTRATIVA Y ASÍ SUMINISTRAR A LAS DIFERENTES DIRECCIONES Y UNIDADES DE LA SECRETARÍA PRESIDENCIAL DE LA MUJER.</t>
  </si>
  <si>
    <t>PROVEEDORA EMPRESARIAL   SOCIEDAD ANONIMA</t>
  </si>
  <si>
    <t>COMPRA DE INSUMOS DE LIMPIEZA: ABRILLANTADOR PARA PISO Y ATOMIZADOR MATERIAL PLÁSTICO, PARA ABASTECER EL ALMACEN DE LA DIRECCIÓN ADMINISTRATIVA DE LA SECRETARÍA PRESIDENCIAL DE LA MUJER, PARA SU FUNCIONAMIENTO Y REALIZACIÓN DE ACTIVIDADES.</t>
  </si>
  <si>
    <t>LOPEZ MEDRANO DE PEREZ JACQUELINE ISABEL</t>
  </si>
  <si>
    <t>FACTURA 
No.306069A3-3402452556</t>
  </si>
  <si>
    <t>FACTURA 
No.1042CC18-1804289977</t>
  </si>
  <si>
    <t>COMPRA DE TRICKET CON CAPACIDAD DE 6 TONELADAS, PARA DOTAR DE HERRAMIENTA BÁSICA A LOS VEHÍCULOS PROPIEDAD DE ESTA SECRETARÍA PRESIDENCIAL DE LA MUJER.</t>
  </si>
  <si>
    <t>TECNOTOOLS, SOCIEDAD ANONIMA</t>
  </si>
  <si>
    <t>286
HERRAMIENTAS MENORES</t>
  </si>
  <si>
    <t>FACTURA 
No. 06D85926-3093515183</t>
  </si>
  <si>
    <t>COMPRA DE 21 CÁMARAS WEB PARA EL EQUIPO DE CÓMPUTO DEL PERSONAL DE LA DIRECCIÓN DE GESTIÓN DE POLÍTICAS PÚBLICAS PARA LA EQUIDAD ENTRE HOMBRES Y MUJERES, QUE SE UTILIZARAN PARA FACILITAR LAS ASESORÍAS Y ACOMPAÑAMIENTO TÉCNICO A INSTITUCIONES PÚBLICAS Y GOBIERNOS, QUE SE REALIZAN DE FORMA VIRTUAL.</t>
  </si>
  <si>
    <t>WEBTEC   SOCIEDAD ANONIMA</t>
  </si>
  <si>
    <t>FACTURA 
No. B45BE21F-2901625495</t>
  </si>
  <si>
    <t>ADQUISICIÓN DE MANTELES, QUE SERÁN UTILIZADOS EN LAS DISTINTAS REUNIONES QUE REALIZAN LAS DIRECCIONES Y UNIDADES DE LA SECRETARIA PRESIDENCIAL DE LA MUJER.</t>
  </si>
  <si>
    <t>IC PEREZ DE PRIEGO SANDRA PATRICIA</t>
  </si>
  <si>
    <t>232
ACABADOS TEXTILES</t>
  </si>
  <si>
    <t>FACTURA 
No. 28C5688B-3638643251</t>
  </si>
  <si>
    <t>SERVICIO DE TELEFONIA MOVIL (VOZ, SMS E INTERNET), PARA LA SUBSECRETARIA PRESIDENCIAL DE LA MUJER DE LA SECRETARÍA PRESIDENCIAL DE LA MUJER, PARA EL DESARROLLO ADECUADO DE LAS ACTIVIDADES Y TAREAS INSTITUCIONALES EN EL CUMPLIMIENTO DE SUS FUNCIONES, PERIODO ABRIL 2021.</t>
  </si>
  <si>
    <t>FACTURA 
No. 53E5553E-1385319423</t>
  </si>
  <si>
    <t>SERVICIO MENOR Y REPARACIÓN AL VEHICULO MARCA MITSUBISHI, LÍNEA NATIVA GLS 4WD, PLACA: O-667BBF, PARA MANTENER EN BUEN FUNCIONAMIENTO EL VEHICULO INSTITUCIONAL, PROPIEDAD DE LA SECRETARÍA PRESIDENCIAL DE LA MUJER.</t>
  </si>
  <si>
    <t>FACTURA 
No. 9C5D7A39-3428273023</t>
  </si>
  <si>
    <t>SERVICIO DE MENSAJERÍA PARA EL ENVIÓ Y TRASLADO DE CORRESPONDENCIA DE DOCUMENTOS A LAS SEDES DEPARTAMENTALES DE LA SECRETARÍA PRESIDENCIAL DE LA MUJER Y VICEVERSA, PERIODO ABRIL 2021.</t>
  </si>
  <si>
    <t>FACTURA 
No. AD29DF45-3194177197</t>
  </si>
  <si>
    <t>PAGO DE SERVICIO DE ENERGÍA ELÉCTRICA PARA LAS OFICINAS DE LA SECRETARÍA PRESIDENCIAL DE LA MUJER, PERIODO 10/04/2021 AL 11/05/2021, CONTADORES: S63158; T29105.</t>
  </si>
  <si>
    <t>FACTURA 
No. 2CF5C806-1774404634</t>
  </si>
  <si>
    <t>SERVICIO DE ENERGÍA ELÉCTRICA PARA LAS INSTALACIONES DE LA BODEGA DE LA ZONA 18, DONDE SE ENCUENTRA LABORANDO EL PERSONAL DE LA SECRETARÍA PRESIDENCIAL DE LA MUJER, CONTADOR S41877, PERIODO DEL 22/03/2021 AL 20/04/2021.</t>
  </si>
  <si>
    <t>FACTURA 
No. 3FFC3463-1896039315</t>
  </si>
  <si>
    <t>SERVICIO DE ENERGÍA ELÉCTRICA PARA LAS INSTALACIONES DE LA BODEGA DE LA ZONA 18, DONDE SE ENCUENTRA LABORANDO EL PERSONAL DE LA SECRETARÍA PRESIDENCIAL DE LA MUJER, CONTADOR W87126, PERIODO DEL 20/04/2021 AL 21/05/2021.</t>
  </si>
  <si>
    <t>FACTURA 
No. 051E9149-3539158543</t>
  </si>
  <si>
    <t>SERVICIO DE EXTRACCIÓN DE BASURA EN LAS INSTALACIONES DE LA SECRETARÍA PRESIDENCIAL DE LA MUJER, -SEPREM-, CORRESPONDIENTE AL MES DE MAYO 2021.</t>
  </si>
  <si>
    <t>FACTURA 
No. A-36686</t>
  </si>
  <si>
    <t>SERVICIO DE TELEFONÍA FIJA PARA PROVEER AL PERSONAL DE LAS DIFERENTES DIRECCIONES DE LA SECRETARÍA PRESIDENCIAL DE LA MUJER, PERIODO 02/04/2021 AL 01/05/2021, NUMERO 2230-0977; 2230-0982; 2230-0981.</t>
  </si>
  <si>
    <t>FACTURA 
No. 28FD9FDF-2040614064</t>
  </si>
  <si>
    <t>PAGO DE SERVICIO DE TELEFONÍA FIJA AL PERSONAL DE LAS DIFERENTES DIRECCIONES DE LA SECRETARÍA PRESIDENCIAL DE LA MUJER, PERIODO DEL 02/04/2021 AL 01/05/2021, NUMEROS: 2207-9400 Y 2220-6318.</t>
  </si>
  <si>
    <t>FACTURA 
No. AF7DE9C3-1449541785</t>
  </si>
  <si>
    <t>NO APLICA LEY DE CONTRATACIONES DEL ESTADO</t>
  </si>
  <si>
    <t>REGULARIZACIÓN PRESUPUESTARIA POR DIFERENCIAL CAMBIARIO ENTRE NOTAS DE DÉBITO LBTR 20210406SC0198819625 Y CUR 173, SEGÚN OFICIO NO. DCE-STC-DAC-862-2021 DE FECHA 12 DE ABRIL DE 2021, EMITIDO POR DIRECCIÓN DE CONTABILIDAD DEL ESTADO DEL MINFIN.</t>
  </si>
  <si>
    <t>SECRETARIA DE INTEGRACION CENTROAMERICANA</t>
  </si>
  <si>
    <t>SICA</t>
  </si>
  <si>
    <t>473
TRANSFERENCIAS A ORGANISMOS REGIONALES</t>
  </si>
  <si>
    <t>DEBITO-LBTR-20210406SC0198819625</t>
  </si>
  <si>
    <t>PAGO DE 2 DÍAS DE VACACIONES A CALIXTO RAUL MONZON PEREZ, CORRESPONDIENTE AL PERIODO LABORADO DEL 26/01/2021 AL 07/03/2021.</t>
  </si>
  <si>
    <t>MONZON PEREZ CALIXTO RAUL</t>
  </si>
  <si>
    <t>415
VACACIONES PAGADAS POR RETIRO</t>
  </si>
  <si>
    <t>ACUERDIO INTERNO No. SPM-RRHH-E-011-004-2021</t>
  </si>
  <si>
    <t>PAGO DE 20 DÍAS DE VACACIONES A MARÍA JOSÉ AZURDIA CANEL, CORRESPONDIENTE AL PERIODO LABORADO DEL 02/01/2020 AL 31/12/2020.</t>
  </si>
  <si>
    <t>AZURDIA CANEL MARIA JOSE</t>
  </si>
  <si>
    <t>OFICIO-RRHH-163-2021</t>
  </si>
  <si>
    <t>PAGO DE 20 DÍAS DE VACACIONES A TANIA LILY RAMÍREZ MONTERROSO, CORRESPONDIENTE AL PERIODO LABORADO DEL 02/01/2020 AL 31/12/2020.</t>
  </si>
  <si>
    <t>RAMIREZ MONTERROSO TANIA LILY</t>
  </si>
  <si>
    <t>OFICIO-RRHH-164-2021</t>
  </si>
  <si>
    <t>PAGO DE 3 DÍAS DE VACACIONES A ADELA DE LOS ANGELES ROBLES ROSALES, CORRESPONDIENTE AL PERIODO LABORADO DEL 12/02/2021 AL 31/03/2021.</t>
  </si>
  <si>
    <t>ROBLES ROSALES ADELA DE LOS ANGELES</t>
  </si>
  <si>
    <t>ACUERDIO INTERNO No. SPM-RRHH-E-011-005-2021</t>
  </si>
  <si>
    <t>PAGO DE 4 DÍAS DE VACACIONES A JEANNE DELMY LEIVA ESCOBAR, CORRESPONDIENTE AL PERIODO LABORADO DEL 03/08/2020 AL 22/10/2020.</t>
  </si>
  <si>
    <t>LEIVA ESCOBAR JEANNE DELMY</t>
  </si>
  <si>
    <t>ACUERDIO INTERNO No. SPM-RRHH-E-011-018-2021</t>
  </si>
  <si>
    <t>PAGO DE 6 DÍAS DE VACACIONES A VERONICA LETICIA GRAJEDA CASTILLO, CORRESPONDIENTE AL PERIODO LABORADO DEL 21/08/2020 AL 30/11/2020. 02/01/2020 AL 31/12/2020.</t>
  </si>
  <si>
    <t>GRAJEDA CASTILLO VERONICA LETICIA</t>
  </si>
  <si>
    <t>ACUERDIO INTERNO No. SPM-RRHH-E-011-026-2021</t>
  </si>
  <si>
    <t>PAGO DE 9 DÍAS DE VACACIONES A SERGIO EDUARDO CANO DE LEÓN, CORRESPONDIENTE AL PERIODO LABORADO DEL 01/01/2019 AL 31/12/2019.</t>
  </si>
  <si>
    <t>CANO DE LEON SERGIO EDUARDO</t>
  </si>
  <si>
    <t>ACUERDIO INTERNO No. SPM-RRHH-E-011-003-2021</t>
  </si>
  <si>
    <t>PAGO DE INDEMNIZACIÓN A DÁMARIS CAYETANA ESTRADA ROSALES, CORRESPONDIENTE AL PERIODO LABORADO DEL 01/04/2019 AL 29/01/2021.</t>
  </si>
  <si>
    <t>ESTRADA ROSALES DAMARIS CAYETANA</t>
  </si>
  <si>
    <t>413
NDEMNIZACIONES AL PERSONAL</t>
  </si>
  <si>
    <t>ACUERDIO INTERNO No. SPM-RRHH-E-011-002-2021</t>
  </si>
  <si>
    <t>PAGO DE PRESTACIONES LABORALES IRRENUNCIABLES A FAVOR DE MAURO JAVIER OVALLE CAMEY, SEGÚN JUCIO ORDINARIO LABORAL No. 01173-2017-01840 DEL JUZGADO CUARTO PLURIPERSONAL DE TRABAJO Y PREVISIÓN SOCIAL, GUATEMALA.</t>
  </si>
  <si>
    <t>OVALLE CAMEY MAURO JAVIER</t>
  </si>
  <si>
    <t>913
SENTENCIAS JUDICIALES</t>
  </si>
  <si>
    <t>JUICIO ORDINARIO LABORAL No. 01173-2017-01840</t>
  </si>
  <si>
    <t>DEVOLUCION DE FONDOS NO UTILIZADOS DEL CONVENIO ANTE LA COOPERACIÓN DE SUECIA POR HABER FINALIZADO EL 30/06/2021 EL PROYECTO IMPLEMENTACIÓN DE LA POLÍTICA NACIONAL DE PROMOCIÓN Y DESARROLLO INTEGRAL DE LAS MUJERES EN LAS INSTITUCIONES DEL ESTADO, COMPONENTE 5520001801.</t>
  </si>
  <si>
    <t>AGENCIA SUECA DE COOPERACIÓN PARA EL DESARROLLO INTERNACIONAL -SIDA-</t>
  </si>
  <si>
    <t>SIDASEPREM</t>
  </si>
  <si>
    <t>823
DEVOLUCIONES</t>
  </si>
  <si>
    <t>SERVICIO DE ENERGÍA ELÉCTRICA CONTADOR S63158.; CONTADOR T29105; CONTADOR S41877; CONTADOR W87126.</t>
  </si>
  <si>
    <t>SERVICIO DE TELEFONÍA FIJA PARA PROVEER AL PERSONAL DE LAS DIFERENTES DIRECCIONES DE LA SECRETARÍA PRESIDENCIAL DE LA MUJER, PERIODO 02/04/2021 AL 01/05/2021, NUMERO 2230-0977; 2230-0982; 2230-0981. 2207-9400 Y 2220-6318.</t>
  </si>
  <si>
    <t>FACTURA 
No. B3034B81-2136558905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</si>
</sst>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9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23" fillId="0" borderId="6" xfId="0" applyFont="1" applyFill="1" applyBorder="1" applyAlignment="1">
      <alignment horizontal="center" vertical="center"/>
    </xf>
    <xf numFmtId="0" fontId="16" fillId="0" borderId="19" xfId="0" applyFont="1" applyFill="1" applyBorder="1" applyAlignment="1">
      <alignment horizontal="left" vertical="center" wrapText="1"/>
    </xf>
    <xf numFmtId="14" fontId="23" fillId="5" borderId="6" xfId="0" applyNumberFormat="1" applyFont="1" applyFill="1" applyBorder="1" applyAlignment="1">
      <alignment vertical="center" wrapText="1"/>
    </xf>
    <xf numFmtId="14" fontId="23" fillId="5" borderId="1" xfId="0" applyNumberFormat="1" applyFont="1" applyFill="1" applyBorder="1" applyAlignment="1">
      <alignment vertical="center" wrapText="1"/>
    </xf>
    <xf numFmtId="165" fontId="23" fillId="5" borderId="6" xfId="3" applyNumberFormat="1" applyFont="1" applyFill="1" applyBorder="1" applyAlignment="1">
      <alignment vertical="center" wrapText="1"/>
    </xf>
    <xf numFmtId="165" fontId="23" fillId="5" borderId="1" xfId="3" applyNumberFormat="1" applyFont="1" applyFill="1" applyBorder="1" applyAlignment="1">
      <alignment vertical="center" wrapText="1"/>
    </xf>
    <xf numFmtId="165" fontId="23" fillId="5" borderId="6" xfId="3" applyNumberFormat="1" applyFont="1" applyFill="1" applyBorder="1" applyAlignment="1">
      <alignment horizontal="righ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left" vertical="top"/>
    </xf>
    <xf numFmtId="0" fontId="14" fillId="0" borderId="21" xfId="0" applyFont="1" applyFill="1" applyBorder="1" applyAlignment="1">
      <alignment horizontal="center" vertical="center" wrapText="1"/>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5" borderId="17" xfId="0" applyFont="1" applyFill="1" applyBorder="1" applyAlignment="1">
      <alignment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14" fontId="23" fillId="5" borderId="6" xfId="0" applyNumberFormat="1" applyFont="1" applyFill="1" applyBorder="1" applyAlignment="1">
      <alignment horizontal="center" vertical="center" wrapText="1"/>
    </xf>
    <xf numFmtId="14" fontId="23" fillId="5" borderId="7"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abSelected="1" zoomScale="90" zoomScaleNormal="90" zoomScaleSheetLayoutView="90" workbookViewId="0">
      <selection activeCell="A36" sqref="A36:XFD70"/>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90" t="s">
        <v>63</v>
      </c>
      <c r="B2" s="291"/>
      <c r="C2" s="291"/>
      <c r="D2" s="291"/>
      <c r="E2" s="292"/>
    </row>
    <row r="3" spans="1:5" ht="18.75" x14ac:dyDescent="0.25">
      <c r="A3" s="290" t="s">
        <v>118</v>
      </c>
      <c r="B3" s="291"/>
      <c r="C3" s="291"/>
      <c r="D3" s="291"/>
      <c r="E3" s="292"/>
    </row>
    <row r="4" spans="1:5" ht="15.75" customHeight="1" x14ac:dyDescent="0.25">
      <c r="A4" s="307" t="s">
        <v>179</v>
      </c>
      <c r="B4" s="307"/>
      <c r="C4" s="307"/>
      <c r="D4" s="307"/>
      <c r="E4" s="49" t="s">
        <v>137</v>
      </c>
    </row>
    <row r="5" spans="1:5" s="28" customFormat="1" ht="18.75" x14ac:dyDescent="0.25">
      <c r="A5" s="301" t="s">
        <v>139</v>
      </c>
      <c r="B5" s="301"/>
      <c r="C5" s="301"/>
      <c r="D5" s="301"/>
      <c r="E5" s="301"/>
    </row>
    <row r="6" spans="1:5" ht="18.75" x14ac:dyDescent="0.25">
      <c r="A6" s="301" t="s">
        <v>208</v>
      </c>
      <c r="B6" s="301"/>
      <c r="C6" s="301"/>
      <c r="D6" s="301"/>
      <c r="E6" s="301"/>
    </row>
    <row r="7" spans="1:5" s="68" customFormat="1" ht="18.75" x14ac:dyDescent="0.25">
      <c r="A7" s="306" t="s">
        <v>244</v>
      </c>
      <c r="B7" s="306"/>
      <c r="C7" s="306"/>
      <c r="D7" s="306"/>
      <c r="E7" s="306"/>
    </row>
    <row r="8" spans="1:5" ht="18.75" x14ac:dyDescent="0.25">
      <c r="A8" s="303" t="s">
        <v>265</v>
      </c>
      <c r="B8" s="304"/>
      <c r="C8" s="304"/>
      <c r="D8" s="304"/>
      <c r="E8" s="305"/>
    </row>
    <row r="9" spans="1:5" ht="18.75" x14ac:dyDescent="0.25">
      <c r="A9" s="303" t="s">
        <v>72</v>
      </c>
      <c r="B9" s="304"/>
      <c r="C9" s="304"/>
      <c r="D9" s="304"/>
      <c r="E9" s="305"/>
    </row>
    <row r="10" spans="1:5" ht="21" customHeight="1" thickBot="1" x14ac:dyDescent="0.3">
      <c r="A10" s="302" t="s">
        <v>138</v>
      </c>
      <c r="B10" s="302"/>
      <c r="C10" s="302"/>
      <c r="D10" s="302"/>
      <c r="E10" s="302"/>
    </row>
    <row r="11" spans="1:5" s="30" customFormat="1" ht="19.5" thickBot="1" x14ac:dyDescent="0.35">
      <c r="A11" s="85" t="s">
        <v>19</v>
      </c>
      <c r="B11" s="86" t="s">
        <v>52</v>
      </c>
      <c r="C11" s="86" t="s">
        <v>20</v>
      </c>
      <c r="D11" s="297" t="s">
        <v>122</v>
      </c>
      <c r="E11" s="298"/>
    </row>
    <row r="12" spans="1:5" s="167" customFormat="1" ht="30" x14ac:dyDescent="0.25">
      <c r="A12" s="89" t="s">
        <v>63</v>
      </c>
      <c r="B12" s="90" t="s">
        <v>136</v>
      </c>
      <c r="C12" s="91" t="s">
        <v>169</v>
      </c>
      <c r="D12" s="299" t="s">
        <v>146</v>
      </c>
      <c r="E12" s="300"/>
    </row>
    <row r="13" spans="1:5" s="167" customFormat="1" ht="33.75" customHeight="1" x14ac:dyDescent="0.25">
      <c r="A13" s="92" t="s">
        <v>159</v>
      </c>
      <c r="B13" s="93" t="s">
        <v>136</v>
      </c>
      <c r="C13" s="93" t="s">
        <v>156</v>
      </c>
      <c r="D13" s="288" t="s">
        <v>146</v>
      </c>
      <c r="E13" s="289"/>
    </row>
    <row r="14" spans="1:5" s="167" customFormat="1" ht="30" x14ac:dyDescent="0.25">
      <c r="A14" s="92" t="s">
        <v>166</v>
      </c>
      <c r="B14" s="93" t="s">
        <v>136</v>
      </c>
      <c r="C14" s="93" t="s">
        <v>147</v>
      </c>
      <c r="D14" s="288" t="s">
        <v>146</v>
      </c>
      <c r="E14" s="289"/>
    </row>
    <row r="15" spans="1:5" s="167" customFormat="1" ht="33.75" customHeight="1" x14ac:dyDescent="0.25">
      <c r="A15" s="92" t="s">
        <v>118</v>
      </c>
      <c r="B15" s="93" t="s">
        <v>136</v>
      </c>
      <c r="C15" s="94" t="s">
        <v>148</v>
      </c>
      <c r="D15" s="288" t="s">
        <v>146</v>
      </c>
      <c r="E15" s="289"/>
    </row>
    <row r="16" spans="1:5" s="167" customFormat="1" ht="33.75" customHeight="1" x14ac:dyDescent="0.25">
      <c r="A16" s="92" t="s">
        <v>68</v>
      </c>
      <c r="B16" s="93" t="s">
        <v>136</v>
      </c>
      <c r="C16" s="93" t="s">
        <v>149</v>
      </c>
      <c r="D16" s="288" t="s">
        <v>146</v>
      </c>
      <c r="E16" s="289"/>
    </row>
    <row r="17" spans="1:5" s="167" customFormat="1" ht="33.75" customHeight="1" x14ac:dyDescent="0.25">
      <c r="A17" s="95" t="s">
        <v>89</v>
      </c>
      <c r="B17" s="93" t="s">
        <v>136</v>
      </c>
      <c r="C17" s="94" t="s">
        <v>150</v>
      </c>
      <c r="D17" s="288" t="s">
        <v>146</v>
      </c>
      <c r="E17" s="289"/>
    </row>
    <row r="18" spans="1:5" s="167" customFormat="1" ht="30" x14ac:dyDescent="0.25">
      <c r="A18" s="88" t="s">
        <v>163</v>
      </c>
      <c r="B18" s="93" t="s">
        <v>136</v>
      </c>
      <c r="C18" s="94" t="s">
        <v>164</v>
      </c>
      <c r="D18" s="288" t="s">
        <v>146</v>
      </c>
      <c r="E18" s="289"/>
    </row>
    <row r="19" spans="1:5" s="167" customFormat="1" ht="39" customHeight="1" x14ac:dyDescent="0.25">
      <c r="A19" s="92" t="s">
        <v>121</v>
      </c>
      <c r="B19" s="93" t="s">
        <v>136</v>
      </c>
      <c r="C19" s="93" t="s">
        <v>167</v>
      </c>
      <c r="D19" s="288" t="s">
        <v>146</v>
      </c>
      <c r="E19" s="289"/>
    </row>
    <row r="20" spans="1:5" s="167" customFormat="1" ht="39" customHeight="1" x14ac:dyDescent="0.25">
      <c r="A20" s="92" t="s">
        <v>168</v>
      </c>
      <c r="B20" s="93" t="s">
        <v>136</v>
      </c>
      <c r="C20" s="93">
        <v>1008</v>
      </c>
      <c r="D20" s="288" t="s">
        <v>146</v>
      </c>
      <c r="E20" s="289"/>
    </row>
    <row r="21" spans="1:5" s="167" customFormat="1" ht="39" customHeight="1" x14ac:dyDescent="0.25">
      <c r="A21" s="92" t="s">
        <v>161</v>
      </c>
      <c r="B21" s="93" t="s">
        <v>136</v>
      </c>
      <c r="C21" s="93" t="s">
        <v>151</v>
      </c>
      <c r="D21" s="288" t="s">
        <v>146</v>
      </c>
      <c r="E21" s="289"/>
    </row>
    <row r="22" spans="1:5" s="167" customFormat="1" ht="36.75" customHeight="1" x14ac:dyDescent="0.25">
      <c r="A22" s="92" t="s">
        <v>162</v>
      </c>
      <c r="B22" s="93" t="s">
        <v>136</v>
      </c>
      <c r="C22" s="93" t="s">
        <v>152</v>
      </c>
      <c r="D22" s="288" t="s">
        <v>146</v>
      </c>
      <c r="E22" s="289"/>
    </row>
    <row r="23" spans="1:5" s="167" customFormat="1" ht="40.5" customHeight="1" x14ac:dyDescent="0.25">
      <c r="A23" s="92" t="s">
        <v>120</v>
      </c>
      <c r="B23" s="93" t="s">
        <v>136</v>
      </c>
      <c r="C23" s="93">
        <v>1005</v>
      </c>
      <c r="D23" s="288" t="s">
        <v>146</v>
      </c>
      <c r="E23" s="289"/>
    </row>
    <row r="24" spans="1:5" s="167" customFormat="1" ht="46.5" customHeight="1" x14ac:dyDescent="0.25">
      <c r="A24" s="92" t="s">
        <v>165</v>
      </c>
      <c r="B24" s="93" t="s">
        <v>136</v>
      </c>
      <c r="C24" s="93" t="s">
        <v>153</v>
      </c>
      <c r="D24" s="288" t="s">
        <v>146</v>
      </c>
      <c r="E24" s="289"/>
    </row>
    <row r="25" spans="1:5" s="167" customFormat="1" ht="33.75" customHeight="1" x14ac:dyDescent="0.25">
      <c r="A25" s="92" t="s">
        <v>160</v>
      </c>
      <c r="B25" s="93" t="s">
        <v>136</v>
      </c>
      <c r="C25" s="93" t="s">
        <v>154</v>
      </c>
      <c r="D25" s="288" t="s">
        <v>146</v>
      </c>
      <c r="E25" s="289"/>
    </row>
    <row r="26" spans="1:5" s="167" customFormat="1" ht="39" customHeight="1" x14ac:dyDescent="0.25">
      <c r="A26" s="92" t="s">
        <v>170</v>
      </c>
      <c r="B26" s="93" t="s">
        <v>136</v>
      </c>
      <c r="C26" s="93">
        <v>1084</v>
      </c>
      <c r="D26" s="288" t="s">
        <v>146</v>
      </c>
      <c r="E26" s="289"/>
    </row>
    <row r="27" spans="1:5" s="167" customFormat="1" ht="33.75" customHeight="1" x14ac:dyDescent="0.25">
      <c r="A27" s="95" t="s">
        <v>119</v>
      </c>
      <c r="B27" s="93" t="s">
        <v>136</v>
      </c>
      <c r="C27" s="93">
        <v>1000</v>
      </c>
      <c r="D27" s="288" t="s">
        <v>146</v>
      </c>
      <c r="E27" s="28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96"/>
      <c r="D33" s="296"/>
      <c r="E33" s="296"/>
    </row>
    <row r="34" spans="1:5" ht="18.75" x14ac:dyDescent="0.3">
      <c r="A34" s="30"/>
      <c r="B34" s="30"/>
      <c r="C34" s="30"/>
      <c r="D34" s="30"/>
      <c r="E34" s="30"/>
    </row>
    <row r="36" spans="1:5" hidden="1" x14ac:dyDescent="0.25"/>
    <row r="37" spans="1:5" hidden="1" x14ac:dyDescent="0.25">
      <c r="A37" s="28"/>
      <c r="C37" s="28"/>
      <c r="D37" s="28"/>
    </row>
    <row r="38" spans="1:5" hidden="1" x14ac:dyDescent="0.25"/>
    <row r="39" spans="1:5" hidden="1" x14ac:dyDescent="0.25"/>
    <row r="40" spans="1:5" ht="63.75" hidden="1" customHeight="1" x14ac:dyDescent="0.25">
      <c r="A40" s="28"/>
      <c r="C40" s="28"/>
      <c r="D40" s="28"/>
    </row>
    <row r="41" spans="1:5" ht="18.75" hidden="1" x14ac:dyDescent="0.3">
      <c r="A41" s="293" t="s">
        <v>63</v>
      </c>
      <c r="B41" s="294"/>
      <c r="C41" s="294"/>
      <c r="D41" s="295"/>
      <c r="E41" s="31"/>
    </row>
    <row r="42" spans="1:5" ht="18.75" hidden="1" x14ac:dyDescent="0.25">
      <c r="A42" s="290" t="str">
        <f>+A3</f>
        <v>Dirección Administrativa</v>
      </c>
      <c r="B42" s="291"/>
      <c r="C42" s="291"/>
      <c r="D42" s="292"/>
      <c r="E42" s="32"/>
    </row>
    <row r="43" spans="1:5" ht="18.75" hidden="1" x14ac:dyDescent="0.3">
      <c r="A43" s="52" t="str">
        <f>+A4</f>
        <v>Horario de Atención: 7:00 a 15:00 hrs.</v>
      </c>
      <c r="B43" s="52"/>
      <c r="C43" s="293" t="s">
        <v>140</v>
      </c>
      <c r="D43" s="295"/>
      <c r="E43" s="33"/>
    </row>
    <row r="44" spans="1:5" ht="18.75" hidden="1" x14ac:dyDescent="0.3">
      <c r="A44" s="310" t="s">
        <v>139</v>
      </c>
      <c r="B44" s="311"/>
      <c r="C44" s="311"/>
      <c r="D44" s="312"/>
      <c r="E44" s="34"/>
    </row>
    <row r="45" spans="1:5" ht="18.75" hidden="1" x14ac:dyDescent="0.3">
      <c r="A45" s="310" t="str">
        <f>A6</f>
        <v>Subdirectora: Geovana Lissette Quiñonez Mendoza</v>
      </c>
      <c r="B45" s="311"/>
      <c r="C45" s="311"/>
      <c r="D45" s="312"/>
      <c r="E45" s="34"/>
    </row>
    <row r="46" spans="1:5" ht="18.75" hidden="1" x14ac:dyDescent="0.3">
      <c r="A46" s="313" t="str">
        <f>+A7</f>
        <v>Responsable de Actualización de la información: Hortencia Margarita Diaz Alvarez</v>
      </c>
      <c r="B46" s="314"/>
      <c r="C46" s="314"/>
      <c r="D46" s="315"/>
      <c r="E46" s="34"/>
    </row>
    <row r="47" spans="1:5" ht="18.75" hidden="1" x14ac:dyDescent="0.3">
      <c r="A47" s="310" t="str">
        <f>+A8</f>
        <v>Mes de Actualización: Mayo 2021</v>
      </c>
      <c r="B47" s="311"/>
      <c r="C47" s="311"/>
      <c r="D47" s="312"/>
      <c r="E47" s="34"/>
    </row>
    <row r="48" spans="1:5" ht="18.75" hidden="1" x14ac:dyDescent="0.3">
      <c r="A48" s="310" t="s">
        <v>72</v>
      </c>
      <c r="B48" s="311"/>
      <c r="C48" s="311"/>
      <c r="D48" s="312"/>
      <c r="E48" s="34"/>
    </row>
    <row r="49" spans="1:5" ht="29.25" hidden="1" customHeight="1" x14ac:dyDescent="0.25">
      <c r="A49" s="290" t="s">
        <v>74</v>
      </c>
      <c r="B49" s="291"/>
      <c r="C49" s="291"/>
      <c r="D49" s="292"/>
      <c r="E49" s="32"/>
    </row>
    <row r="50" spans="1:5" ht="23.25" hidden="1" customHeight="1" x14ac:dyDescent="0.3">
      <c r="A50" s="87" t="s">
        <v>19</v>
      </c>
      <c r="B50" s="87" t="s">
        <v>75</v>
      </c>
      <c r="C50" s="87" t="s">
        <v>21</v>
      </c>
      <c r="D50" s="87" t="s">
        <v>52</v>
      </c>
    </row>
    <row r="51" spans="1:5" s="54" customFormat="1" ht="45" hidden="1" x14ac:dyDescent="0.25">
      <c r="A51" s="88" t="s">
        <v>163</v>
      </c>
      <c r="B51" s="53" t="s">
        <v>76</v>
      </c>
      <c r="C51" s="84" t="s">
        <v>187</v>
      </c>
      <c r="D51" s="93" t="s">
        <v>182</v>
      </c>
    </row>
    <row r="52" spans="1:5" s="54" customFormat="1" ht="57" hidden="1" customHeight="1" x14ac:dyDescent="0.25">
      <c r="A52" s="88" t="s">
        <v>163</v>
      </c>
      <c r="B52" s="53" t="s">
        <v>209</v>
      </c>
      <c r="C52" s="84" t="s">
        <v>210</v>
      </c>
      <c r="D52" s="93" t="s">
        <v>182</v>
      </c>
    </row>
    <row r="53" spans="1:5" s="54" customFormat="1" ht="60" hidden="1" customHeight="1" x14ac:dyDescent="0.25">
      <c r="A53" s="88" t="s">
        <v>163</v>
      </c>
      <c r="B53" s="53" t="s">
        <v>123</v>
      </c>
      <c r="C53" s="84" t="s">
        <v>186</v>
      </c>
      <c r="D53" s="93" t="s">
        <v>182</v>
      </c>
    </row>
    <row r="54" spans="1:5" s="54" customFormat="1" ht="63" hidden="1" customHeight="1" x14ac:dyDescent="0.25">
      <c r="A54" s="88" t="s">
        <v>163</v>
      </c>
      <c r="B54" s="53" t="s">
        <v>124</v>
      </c>
      <c r="C54" s="84" t="s">
        <v>188</v>
      </c>
      <c r="D54" s="93" t="s">
        <v>182</v>
      </c>
    </row>
    <row r="55" spans="1:5" s="54" customFormat="1" ht="60.75" hidden="1" customHeight="1" x14ac:dyDescent="0.25">
      <c r="A55" s="88" t="s">
        <v>163</v>
      </c>
      <c r="B55" s="53" t="s">
        <v>125</v>
      </c>
      <c r="C55" s="84" t="s">
        <v>191</v>
      </c>
      <c r="D55" s="93" t="s">
        <v>182</v>
      </c>
    </row>
    <row r="56" spans="1:5" s="54" customFormat="1" ht="45" hidden="1" x14ac:dyDescent="0.25">
      <c r="A56" s="88" t="s">
        <v>163</v>
      </c>
      <c r="B56" s="53" t="s">
        <v>126</v>
      </c>
      <c r="C56" s="84" t="s">
        <v>189</v>
      </c>
      <c r="D56" s="93" t="s">
        <v>182</v>
      </c>
    </row>
    <row r="57" spans="1:5" s="54" customFormat="1" ht="60" hidden="1" x14ac:dyDescent="0.25">
      <c r="A57" s="88" t="s">
        <v>163</v>
      </c>
      <c r="B57" s="53" t="s">
        <v>127</v>
      </c>
      <c r="C57" s="84" t="s">
        <v>190</v>
      </c>
      <c r="D57" s="93" t="s">
        <v>182</v>
      </c>
    </row>
    <row r="58" spans="1:5" s="54" customFormat="1" ht="30" hidden="1" x14ac:dyDescent="0.25">
      <c r="A58" s="88" t="s">
        <v>163</v>
      </c>
      <c r="B58" s="53" t="s">
        <v>128</v>
      </c>
      <c r="C58" s="84" t="s">
        <v>157</v>
      </c>
      <c r="D58" s="93" t="s">
        <v>182</v>
      </c>
    </row>
    <row r="59" spans="1:5" s="54" customFormat="1" ht="29.25" hidden="1" customHeight="1" x14ac:dyDescent="0.25">
      <c r="A59" s="309" t="s">
        <v>183</v>
      </c>
      <c r="B59" s="309"/>
      <c r="C59" s="309"/>
      <c r="D59" s="309"/>
    </row>
    <row r="60" spans="1:5" s="54" customFormat="1" ht="33.75" hidden="1" customHeight="1" x14ac:dyDescent="0.25">
      <c r="A60" s="308" t="s">
        <v>199</v>
      </c>
      <c r="B60" s="308"/>
      <c r="C60" s="308"/>
      <c r="D60" s="308"/>
    </row>
    <row r="61" spans="1:5" s="54" customFormat="1" ht="18.75" hidden="1" x14ac:dyDescent="0.25">
      <c r="A61" s="55"/>
      <c r="B61" s="55"/>
      <c r="C61" s="56"/>
      <c r="D61" s="55"/>
    </row>
    <row r="62" spans="1:5" s="28" customFormat="1" ht="18.75" hidden="1" x14ac:dyDescent="0.3">
      <c r="A62" s="30" t="s">
        <v>185</v>
      </c>
      <c r="B62" s="50"/>
      <c r="C62" s="50"/>
      <c r="D62" s="50"/>
      <c r="E62" s="50"/>
    </row>
    <row r="63" spans="1:5" s="28" customFormat="1" ht="18.75" hidden="1" x14ac:dyDescent="0.3">
      <c r="A63" s="50"/>
      <c r="B63" s="50"/>
      <c r="C63" s="50"/>
      <c r="D63" s="50"/>
      <c r="E63" s="50"/>
    </row>
    <row r="64" spans="1:5" s="28" customFormat="1" ht="18.75" hidden="1" x14ac:dyDescent="0.3">
      <c r="A64" s="51"/>
      <c r="B64" s="50"/>
      <c r="C64" s="50"/>
      <c r="D64" s="50"/>
      <c r="E64" s="50"/>
    </row>
    <row r="65" spans="1:4" s="28" customFormat="1" ht="18.75" hidden="1" x14ac:dyDescent="0.3">
      <c r="A65" s="51"/>
      <c r="B65" s="30" t="s">
        <v>178</v>
      </c>
      <c r="C65" s="50"/>
      <c r="D65" s="50"/>
    </row>
    <row r="66" spans="1:4" ht="18.75" hidden="1" x14ac:dyDescent="0.3">
      <c r="A66" s="30"/>
      <c r="B66" s="30"/>
      <c r="C66" s="30"/>
      <c r="D66" s="30"/>
    </row>
    <row r="67" spans="1:4" ht="18.75" hidden="1" x14ac:dyDescent="0.3">
      <c r="A67" s="30"/>
      <c r="B67" s="30"/>
      <c r="C67" s="30"/>
      <c r="D67" s="30"/>
    </row>
    <row r="68" spans="1:4" ht="18.75" hidden="1" x14ac:dyDescent="0.3">
      <c r="A68" s="30"/>
      <c r="B68" s="30"/>
      <c r="C68" s="30"/>
      <c r="D68" s="30"/>
    </row>
    <row r="69" spans="1:4" ht="18.75" hidden="1" x14ac:dyDescent="0.3">
      <c r="A69" s="30"/>
      <c r="B69" s="30"/>
      <c r="C69" s="30"/>
      <c r="D69" s="30"/>
    </row>
    <row r="70" spans="1:4" ht="18.75" hidden="1"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63" t="s">
        <v>63</v>
      </c>
      <c r="B2" s="363"/>
      <c r="C2" s="363"/>
      <c r="D2" s="363"/>
      <c r="E2" s="363"/>
      <c r="F2" s="363"/>
      <c r="G2" s="363"/>
      <c r="H2" s="363"/>
      <c r="I2" s="363"/>
    </row>
    <row r="3" spans="1:9" ht="18.75" x14ac:dyDescent="0.25">
      <c r="A3" s="363" t="str">
        <f>+'Numeral 2'!A3:E3</f>
        <v>Dirección Administrativa</v>
      </c>
      <c r="B3" s="363"/>
      <c r="C3" s="363"/>
      <c r="D3" s="363"/>
      <c r="E3" s="363"/>
      <c r="F3" s="363"/>
      <c r="G3" s="363"/>
      <c r="H3" s="363"/>
      <c r="I3" s="363"/>
    </row>
    <row r="4" spans="1:9" ht="15.75" customHeight="1" x14ac:dyDescent="0.25">
      <c r="A4" s="364" t="s">
        <v>179</v>
      </c>
      <c r="B4" s="364"/>
      <c r="C4" s="364"/>
      <c r="D4" s="364"/>
      <c r="E4" s="364"/>
      <c r="F4" s="364" t="s">
        <v>137</v>
      </c>
      <c r="G4" s="364"/>
      <c r="H4" s="364"/>
      <c r="I4" s="364"/>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19 Administración'!A8:I8</f>
        <v>Mes de Actualización: Mayo 2021</v>
      </c>
      <c r="B8" s="361"/>
      <c r="C8" s="361"/>
      <c r="D8" s="361"/>
      <c r="E8" s="361"/>
      <c r="F8" s="361"/>
      <c r="G8" s="361"/>
      <c r="H8" s="361"/>
      <c r="I8" s="361"/>
    </row>
    <row r="9" spans="1:9" ht="15.75" x14ac:dyDescent="0.25">
      <c r="A9" s="361" t="s">
        <v>114</v>
      </c>
      <c r="B9" s="361"/>
      <c r="C9" s="361"/>
      <c r="D9" s="361"/>
      <c r="E9" s="361"/>
      <c r="F9" s="361"/>
      <c r="G9" s="361"/>
      <c r="H9" s="361"/>
      <c r="I9" s="361"/>
    </row>
    <row r="10" spans="1:9" ht="31.5" customHeight="1" x14ac:dyDescent="0.35">
      <c r="A10" s="362" t="s">
        <v>59</v>
      </c>
      <c r="B10" s="362"/>
      <c r="C10" s="362"/>
      <c r="D10" s="362"/>
      <c r="E10" s="362"/>
      <c r="F10" s="362"/>
      <c r="G10" s="362"/>
      <c r="H10" s="362"/>
      <c r="I10" s="36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129</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7" t="s">
        <v>71</v>
      </c>
      <c r="B22" s="440"/>
      <c r="C22" s="97"/>
      <c r="D22" s="99"/>
      <c r="E22" s="97"/>
      <c r="F22" s="428" t="s">
        <v>180</v>
      </c>
      <c r="G22" s="428"/>
      <c r="H22" s="99"/>
      <c r="I22" s="100"/>
      <c r="J22" s="99"/>
      <c r="K22" s="99"/>
      <c r="L22" s="99"/>
    </row>
    <row r="23" spans="1:12" s="98" customFormat="1" ht="15.75" x14ac:dyDescent="0.25">
      <c r="A23" s="118"/>
      <c r="B23" s="119"/>
      <c r="C23" s="120"/>
      <c r="D23" s="120"/>
      <c r="E23" s="120"/>
      <c r="F23" s="456"/>
      <c r="G23" s="456"/>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zoomScaleNormal="100" zoomScaleSheetLayoutView="100" workbookViewId="0">
      <selection activeCell="E21" sqref="E2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1"/>
      <c r="B1" s="361"/>
      <c r="C1" s="361"/>
      <c r="D1" s="361"/>
      <c r="E1" s="361"/>
      <c r="F1" s="361"/>
      <c r="G1" s="361"/>
      <c r="H1" s="361"/>
      <c r="I1" s="361"/>
    </row>
    <row r="2" spans="1:9" ht="15.75" x14ac:dyDescent="0.25">
      <c r="A2" s="476" t="s">
        <v>63</v>
      </c>
      <c r="B2" s="476"/>
      <c r="C2" s="476"/>
      <c r="D2" s="476"/>
      <c r="E2" s="476"/>
      <c r="F2" s="476"/>
      <c r="G2" s="476"/>
      <c r="H2" s="476"/>
      <c r="I2" s="476"/>
    </row>
    <row r="3" spans="1:9" ht="15.75" customHeight="1" x14ac:dyDescent="0.25">
      <c r="A3" s="477" t="str">
        <f>+'Numeral 2'!A3:E3</f>
        <v>Dirección Administrativa</v>
      </c>
      <c r="B3" s="477"/>
      <c r="C3" s="477"/>
      <c r="D3" s="477"/>
      <c r="E3" s="477"/>
      <c r="F3" s="477"/>
      <c r="G3" s="477"/>
      <c r="H3" s="477"/>
      <c r="I3" s="477"/>
    </row>
    <row r="4" spans="1:9" ht="16.5" customHeight="1" x14ac:dyDescent="0.25">
      <c r="A4" s="364" t="s">
        <v>179</v>
      </c>
      <c r="B4" s="364"/>
      <c r="C4" s="364"/>
      <c r="D4" s="364"/>
      <c r="E4" s="364"/>
      <c r="F4" s="364"/>
      <c r="G4" s="361" t="s">
        <v>137</v>
      </c>
      <c r="H4" s="361"/>
      <c r="I4" s="361"/>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20 Administración'!A8:I8</f>
        <v>Mes de Actualización: Mayo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107" t="s">
        <v>35</v>
      </c>
      <c r="B11" s="107" t="s">
        <v>45</v>
      </c>
      <c r="C11" s="107" t="s">
        <v>44</v>
      </c>
      <c r="D11" s="107" t="s">
        <v>31</v>
      </c>
      <c r="E11" s="107" t="s">
        <v>36</v>
      </c>
      <c r="F11" s="107" t="s">
        <v>86</v>
      </c>
      <c r="G11" s="487" t="s">
        <v>37</v>
      </c>
      <c r="H11" s="487"/>
      <c r="I11" s="107" t="s">
        <v>38</v>
      </c>
    </row>
    <row r="12" spans="1:9" s="167" customFormat="1" ht="15" customHeight="1" x14ac:dyDescent="0.25">
      <c r="A12" s="172">
        <v>44327</v>
      </c>
      <c r="B12" s="478" t="s">
        <v>390</v>
      </c>
      <c r="C12" s="171">
        <v>1</v>
      </c>
      <c r="D12" s="279">
        <v>2002.91</v>
      </c>
      <c r="E12" s="481">
        <f>D12+D13+D14+D14</f>
        <v>7721.3099999999995</v>
      </c>
      <c r="F12" s="484">
        <v>111</v>
      </c>
      <c r="G12" s="488" t="s">
        <v>226</v>
      </c>
      <c r="H12" s="489"/>
      <c r="I12" s="484">
        <v>326445</v>
      </c>
    </row>
    <row r="13" spans="1:9" s="167" customFormat="1" ht="15" customHeight="1" x14ac:dyDescent="0.25">
      <c r="A13" s="172">
        <v>44327</v>
      </c>
      <c r="B13" s="479"/>
      <c r="C13" s="281">
        <v>1</v>
      </c>
      <c r="D13" s="287">
        <v>5385</v>
      </c>
      <c r="E13" s="482"/>
      <c r="F13" s="485"/>
      <c r="G13" s="490"/>
      <c r="H13" s="491"/>
      <c r="I13" s="485"/>
    </row>
    <row r="14" spans="1:9" s="167" customFormat="1" ht="15.75" customHeight="1" x14ac:dyDescent="0.25">
      <c r="A14" s="283">
        <v>44316</v>
      </c>
      <c r="B14" s="479"/>
      <c r="C14" s="484">
        <v>1</v>
      </c>
      <c r="D14" s="285">
        <v>166.7</v>
      </c>
      <c r="E14" s="482"/>
      <c r="F14" s="485"/>
      <c r="G14" s="490"/>
      <c r="H14" s="491"/>
      <c r="I14" s="485"/>
    </row>
    <row r="15" spans="1:9" s="167" customFormat="1" x14ac:dyDescent="0.25">
      <c r="A15" s="284">
        <v>44340</v>
      </c>
      <c r="B15" s="480"/>
      <c r="C15" s="486"/>
      <c r="D15" s="286">
        <v>103.87</v>
      </c>
      <c r="E15" s="483"/>
      <c r="F15" s="486"/>
      <c r="G15" s="492"/>
      <c r="H15" s="493"/>
      <c r="I15" s="486"/>
    </row>
    <row r="16" spans="1:9" s="54" customFormat="1" ht="24.75" customHeight="1" x14ac:dyDescent="0.25">
      <c r="A16" s="474">
        <v>44321</v>
      </c>
      <c r="B16" s="467" t="s">
        <v>391</v>
      </c>
      <c r="C16" s="171">
        <v>1</v>
      </c>
      <c r="D16" s="170">
        <v>159</v>
      </c>
      <c r="E16" s="468">
        <f>D16+D17</f>
        <v>2678.06</v>
      </c>
      <c r="F16" s="469">
        <v>113</v>
      </c>
      <c r="G16" s="472" t="s">
        <v>227</v>
      </c>
      <c r="H16" s="472"/>
      <c r="I16" s="470">
        <v>9929290</v>
      </c>
    </row>
    <row r="17" spans="1:11" s="54" customFormat="1" ht="42.75" customHeight="1" x14ac:dyDescent="0.25">
      <c r="A17" s="475"/>
      <c r="B17" s="467"/>
      <c r="C17" s="171">
        <v>1</v>
      </c>
      <c r="D17" s="170">
        <v>2519.06</v>
      </c>
      <c r="E17" s="468"/>
      <c r="F17" s="469"/>
      <c r="G17" s="472"/>
      <c r="H17" s="472"/>
      <c r="I17" s="470"/>
    </row>
    <row r="18" spans="1:11" s="54" customFormat="1" ht="66" customHeight="1" x14ac:dyDescent="0.25">
      <c r="A18" s="277">
        <v>44321</v>
      </c>
      <c r="B18" s="173" t="s">
        <v>198</v>
      </c>
      <c r="C18" s="171">
        <v>1</v>
      </c>
      <c r="D18" s="170">
        <v>1446.9</v>
      </c>
      <c r="E18" s="174">
        <f>+D18</f>
        <v>1446.9</v>
      </c>
      <c r="F18" s="171">
        <v>113</v>
      </c>
      <c r="G18" s="472" t="s">
        <v>217</v>
      </c>
      <c r="H18" s="472"/>
      <c r="I18" s="259">
        <v>81510780</v>
      </c>
      <c r="K18" s="180"/>
    </row>
    <row r="19" spans="1:11" s="54" customFormat="1" ht="43.5" customHeight="1" x14ac:dyDescent="0.25">
      <c r="A19" s="278">
        <v>44319</v>
      </c>
      <c r="B19" s="201" t="s">
        <v>206</v>
      </c>
      <c r="C19" s="203">
        <v>1</v>
      </c>
      <c r="D19" s="170">
        <v>150</v>
      </c>
      <c r="E19" s="202">
        <f>+D19</f>
        <v>150</v>
      </c>
      <c r="F19" s="203">
        <v>115</v>
      </c>
      <c r="G19" s="472" t="s">
        <v>229</v>
      </c>
      <c r="H19" s="472"/>
      <c r="I19" s="259">
        <v>2529416</v>
      </c>
    </row>
    <row r="20" spans="1:11" s="54" customFormat="1" ht="63.75" x14ac:dyDescent="0.25">
      <c r="A20" s="278">
        <v>44326</v>
      </c>
      <c r="B20" s="201" t="s">
        <v>207</v>
      </c>
      <c r="C20" s="203">
        <v>1</v>
      </c>
      <c r="D20" s="170">
        <v>4000</v>
      </c>
      <c r="E20" s="202">
        <f>+D20</f>
        <v>4000</v>
      </c>
      <c r="F20" s="203">
        <v>153</v>
      </c>
      <c r="G20" s="473" t="s">
        <v>243</v>
      </c>
      <c r="H20" s="473"/>
      <c r="I20" s="203">
        <v>4925343</v>
      </c>
    </row>
    <row r="21" spans="1:11" s="28" customFormat="1" ht="30" customHeight="1" x14ac:dyDescent="0.25">
      <c r="A21" s="463" t="s">
        <v>155</v>
      </c>
      <c r="B21" s="464"/>
      <c r="C21" s="464"/>
      <c r="D21" s="465"/>
      <c r="E21" s="152">
        <f>SUM(E12:E20)</f>
        <v>15996.269999999999</v>
      </c>
      <c r="F21" s="466"/>
      <c r="G21" s="466"/>
      <c r="H21" s="466"/>
      <c r="I21" s="466"/>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71" t="s">
        <v>180</v>
      </c>
      <c r="G25" s="471"/>
      <c r="H25" s="471"/>
      <c r="I25" s="148"/>
    </row>
    <row r="26" spans="1:11" s="147" customFormat="1" ht="15.75" x14ac:dyDescent="0.25">
      <c r="A26" s="149"/>
      <c r="B26" s="165"/>
      <c r="C26" s="150"/>
      <c r="D26" s="150"/>
      <c r="E26" s="150"/>
      <c r="F26" s="462"/>
      <c r="G26" s="462"/>
      <c r="H26" s="462"/>
      <c r="I26" s="151"/>
    </row>
    <row r="27" spans="1:11" x14ac:dyDescent="0.25">
      <c r="G27"/>
    </row>
    <row r="28" spans="1:11" x14ac:dyDescent="0.25">
      <c r="G28"/>
    </row>
    <row r="29" spans="1:11" x14ac:dyDescent="0.25">
      <c r="G29"/>
    </row>
  </sheetData>
  <mergeCells count="31">
    <mergeCell ref="A7:I7"/>
    <mergeCell ref="A8:I8"/>
    <mergeCell ref="A10:I10"/>
    <mergeCell ref="A9:I9"/>
    <mergeCell ref="B12:B15"/>
    <mergeCell ref="E12:E15"/>
    <mergeCell ref="F12:F15"/>
    <mergeCell ref="I12:I15"/>
    <mergeCell ref="G11:H11"/>
    <mergeCell ref="G12:H15"/>
    <mergeCell ref="C14:C15"/>
    <mergeCell ref="A1:I1"/>
    <mergeCell ref="A2:I2"/>
    <mergeCell ref="A3:I3"/>
    <mergeCell ref="A5:I5"/>
    <mergeCell ref="A6:I6"/>
    <mergeCell ref="A4:F4"/>
    <mergeCell ref="G4:I4"/>
    <mergeCell ref="F26:H26"/>
    <mergeCell ref="A21:D21"/>
    <mergeCell ref="F21:I21"/>
    <mergeCell ref="B16:B17"/>
    <mergeCell ref="E16:E17"/>
    <mergeCell ref="F16:F17"/>
    <mergeCell ref="I16:I17"/>
    <mergeCell ref="F25:H25"/>
    <mergeCell ref="G16:H17"/>
    <mergeCell ref="G18:H18"/>
    <mergeCell ref="G19:H19"/>
    <mergeCell ref="G20:H20"/>
    <mergeCell ref="A16:A17"/>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90" t="s">
        <v>63</v>
      </c>
      <c r="B2" s="291"/>
      <c r="C2" s="291"/>
      <c r="D2" s="291"/>
      <c r="E2" s="291"/>
      <c r="F2" s="291"/>
      <c r="G2" s="291"/>
      <c r="H2" s="291"/>
      <c r="I2" s="292"/>
    </row>
    <row r="3" spans="1:9" ht="18.75" x14ac:dyDescent="0.25">
      <c r="A3" s="290" t="s">
        <v>68</v>
      </c>
      <c r="B3" s="291"/>
      <c r="C3" s="291"/>
      <c r="D3" s="291"/>
      <c r="E3" s="291"/>
      <c r="F3" s="291"/>
      <c r="G3" s="291"/>
      <c r="H3" s="291"/>
      <c r="I3" s="292"/>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90" t="s">
        <v>68</v>
      </c>
      <c r="B3" s="291"/>
      <c r="C3" s="291"/>
      <c r="D3" s="291"/>
      <c r="E3" s="291"/>
      <c r="F3" s="291"/>
      <c r="G3" s="291"/>
      <c r="H3" s="291"/>
      <c r="I3" s="291"/>
      <c r="J3" s="291"/>
      <c r="K3" s="291"/>
      <c r="L3" s="291"/>
      <c r="M3" s="291"/>
      <c r="N3" s="291"/>
      <c r="O3" s="291"/>
      <c r="P3" s="291"/>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56" t="s">
        <v>63</v>
      </c>
      <c r="B1" s="356"/>
      <c r="C1" s="356"/>
      <c r="D1" s="356"/>
      <c r="E1" s="356"/>
      <c r="F1" s="356"/>
      <c r="G1" s="356"/>
      <c r="H1" s="356"/>
      <c r="I1" s="356"/>
      <c r="J1" s="356"/>
      <c r="K1" s="356"/>
      <c r="L1" s="70"/>
      <c r="M1" s="70"/>
      <c r="N1" s="70"/>
      <c r="O1" s="70"/>
      <c r="P1" s="70"/>
    </row>
    <row r="2" spans="1:16" ht="21" x14ac:dyDescent="0.35">
      <c r="A2" s="357" t="str">
        <f>+'Numeral 2'!A3:E3</f>
        <v>Dirección Administrativa</v>
      </c>
      <c r="B2" s="357"/>
      <c r="C2" s="357"/>
      <c r="D2" s="357"/>
      <c r="E2" s="357"/>
      <c r="F2" s="357"/>
      <c r="G2" s="357"/>
      <c r="H2" s="357"/>
      <c r="I2" s="357"/>
      <c r="J2" s="357"/>
      <c r="K2" s="357"/>
      <c r="L2" s="72"/>
      <c r="M2" s="72"/>
      <c r="N2" s="72"/>
      <c r="O2" s="72"/>
      <c r="P2" s="72"/>
    </row>
    <row r="3" spans="1:16" s="73" customFormat="1" ht="15.75" x14ac:dyDescent="0.25">
      <c r="A3" s="338" t="str">
        <f>+'Numeral 2'!A43</f>
        <v>Horario de Atención: 7:00 a 15:00 hrs.</v>
      </c>
      <c r="B3" s="338"/>
      <c r="C3" s="338"/>
      <c r="D3" s="338"/>
      <c r="E3" s="338"/>
      <c r="F3" s="338"/>
      <c r="G3" s="338" t="s">
        <v>137</v>
      </c>
      <c r="H3" s="338"/>
      <c r="I3" s="338"/>
      <c r="J3" s="338"/>
      <c r="K3" s="338"/>
      <c r="L3" s="72"/>
      <c r="M3" s="72"/>
      <c r="N3" s="72"/>
      <c r="O3" s="72"/>
      <c r="P3" s="72"/>
    </row>
    <row r="4" spans="1:16" s="73" customFormat="1" ht="15.75" customHeight="1" x14ac:dyDescent="0.25">
      <c r="A4" s="358" t="s">
        <v>139</v>
      </c>
      <c r="B4" s="359"/>
      <c r="C4" s="359"/>
      <c r="D4" s="359"/>
      <c r="E4" s="359"/>
      <c r="F4" s="359"/>
      <c r="G4" s="359"/>
      <c r="H4" s="359"/>
      <c r="I4" s="359"/>
      <c r="J4" s="359"/>
      <c r="K4" s="360"/>
      <c r="L4" s="74"/>
      <c r="M4" s="74"/>
      <c r="N4" s="74"/>
      <c r="O4" s="74"/>
      <c r="P4" s="74"/>
    </row>
    <row r="5" spans="1:16" s="73" customFormat="1" ht="15.75" x14ac:dyDescent="0.25">
      <c r="A5" s="338" t="str">
        <f>+'Numeral 2'!A6:E6</f>
        <v>Subdirectora: Geovana Lissette Quiñonez Mendoza</v>
      </c>
      <c r="B5" s="338"/>
      <c r="C5" s="338"/>
      <c r="D5" s="338"/>
      <c r="E5" s="338"/>
      <c r="F5" s="338"/>
      <c r="G5" s="338"/>
      <c r="H5" s="338"/>
      <c r="I5" s="338"/>
      <c r="J5" s="338"/>
      <c r="K5" s="338"/>
      <c r="L5" s="72"/>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72"/>
      <c r="M6" s="72"/>
      <c r="N6" s="72"/>
      <c r="O6" s="72"/>
      <c r="P6" s="72"/>
    </row>
    <row r="7" spans="1:16" s="73" customFormat="1" ht="15.75" x14ac:dyDescent="0.25">
      <c r="A7" s="338" t="str">
        <f>+'Numeral 2'!A8:E8</f>
        <v>Mes de Actualización: Mayo 2021</v>
      </c>
      <c r="B7" s="338"/>
      <c r="C7" s="338"/>
      <c r="D7" s="338"/>
      <c r="E7" s="338"/>
      <c r="F7" s="338"/>
      <c r="G7" s="338"/>
      <c r="H7" s="338"/>
      <c r="I7" s="338"/>
      <c r="J7" s="338"/>
      <c r="K7" s="338"/>
      <c r="L7" s="72"/>
      <c r="M7" s="72"/>
      <c r="N7" s="72"/>
      <c r="O7" s="72"/>
      <c r="P7" s="72"/>
    </row>
    <row r="8" spans="1:16" s="73" customFormat="1" ht="15.75" x14ac:dyDescent="0.25">
      <c r="A8" s="338" t="s">
        <v>117</v>
      </c>
      <c r="B8" s="338"/>
      <c r="C8" s="338"/>
      <c r="D8" s="338"/>
      <c r="E8" s="338"/>
      <c r="F8" s="338"/>
      <c r="G8" s="338"/>
      <c r="H8" s="338"/>
      <c r="I8" s="338"/>
      <c r="J8" s="338"/>
      <c r="K8" s="33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9" t="s">
        <v>132</v>
      </c>
      <c r="B10" s="340"/>
      <c r="C10" s="340"/>
      <c r="D10" s="340"/>
      <c r="E10" s="340"/>
      <c r="F10" s="340"/>
      <c r="G10" s="340"/>
      <c r="H10" s="340"/>
      <c r="I10" s="340"/>
      <c r="J10" s="340"/>
      <c r="K10" s="341"/>
    </row>
    <row r="11" spans="1:16" s="124" customFormat="1" ht="32.25" thickBot="1" x14ac:dyDescent="0.3">
      <c r="A11" s="125" t="s">
        <v>0</v>
      </c>
      <c r="B11" s="125" t="s">
        <v>30</v>
      </c>
      <c r="C11" s="125" t="s">
        <v>31</v>
      </c>
      <c r="D11" s="125" t="s">
        <v>32</v>
      </c>
      <c r="E11" s="125" t="s">
        <v>1</v>
      </c>
      <c r="F11" s="342" t="s">
        <v>2</v>
      </c>
      <c r="G11" s="342"/>
      <c r="H11" s="343" t="s">
        <v>3</v>
      </c>
      <c r="I11" s="344"/>
      <c r="J11" s="342" t="s">
        <v>4</v>
      </c>
      <c r="K11" s="342"/>
    </row>
    <row r="12" spans="1:16" s="124" customFormat="1" x14ac:dyDescent="0.25">
      <c r="A12" s="332"/>
      <c r="B12" s="335"/>
      <c r="C12" s="345"/>
      <c r="D12" s="348"/>
      <c r="E12" s="351"/>
      <c r="F12" s="126" t="s">
        <v>5</v>
      </c>
      <c r="G12" s="127"/>
      <c r="H12" s="126" t="s">
        <v>6</v>
      </c>
      <c r="I12" s="128" t="s">
        <v>135</v>
      </c>
      <c r="J12" s="126" t="s">
        <v>144</v>
      </c>
      <c r="K12" s="129"/>
    </row>
    <row r="13" spans="1:16" s="124" customFormat="1" x14ac:dyDescent="0.25">
      <c r="A13" s="333"/>
      <c r="B13" s="336"/>
      <c r="C13" s="346"/>
      <c r="D13" s="349"/>
      <c r="E13" s="349"/>
      <c r="F13" s="130" t="s">
        <v>7</v>
      </c>
      <c r="G13" s="131"/>
      <c r="H13" s="130" t="s">
        <v>8</v>
      </c>
      <c r="I13" s="132" t="s">
        <v>135</v>
      </c>
      <c r="J13" s="130" t="s">
        <v>143</v>
      </c>
      <c r="K13" s="133"/>
    </row>
    <row r="14" spans="1:16" s="124" customFormat="1" ht="30" x14ac:dyDescent="0.25">
      <c r="A14" s="333"/>
      <c r="B14" s="336"/>
      <c r="C14" s="346"/>
      <c r="D14" s="349"/>
      <c r="E14" s="349"/>
      <c r="F14" s="352"/>
      <c r="G14" s="353"/>
      <c r="H14" s="134" t="s">
        <v>9</v>
      </c>
      <c r="I14" s="132" t="s">
        <v>135</v>
      </c>
      <c r="J14" s="134" t="s">
        <v>10</v>
      </c>
      <c r="K14" s="135"/>
    </row>
    <row r="15" spans="1:16" s="124" customFormat="1" x14ac:dyDescent="0.25">
      <c r="A15" s="333"/>
      <c r="B15" s="336"/>
      <c r="C15" s="346"/>
      <c r="D15" s="349"/>
      <c r="E15" s="349"/>
      <c r="F15" s="349"/>
      <c r="G15" s="354"/>
      <c r="H15" s="130" t="s">
        <v>11</v>
      </c>
      <c r="I15" s="132" t="s">
        <v>135</v>
      </c>
      <c r="J15" s="130" t="s">
        <v>133</v>
      </c>
      <c r="K15" s="136"/>
    </row>
    <row r="16" spans="1:16" s="124" customFormat="1" ht="15.75" thickBot="1" x14ac:dyDescent="0.3">
      <c r="A16" s="334"/>
      <c r="B16" s="337"/>
      <c r="C16" s="347"/>
      <c r="D16" s="350"/>
      <c r="E16" s="350"/>
      <c r="F16" s="350"/>
      <c r="G16" s="35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9" t="s">
        <v>176</v>
      </c>
      <c r="B18" s="330"/>
      <c r="C18" s="330"/>
      <c r="D18" s="330"/>
      <c r="E18" s="330"/>
      <c r="F18" s="330"/>
      <c r="G18" s="330"/>
      <c r="H18" s="330"/>
      <c r="I18" s="330"/>
      <c r="J18" s="330"/>
      <c r="K18" s="331"/>
    </row>
    <row r="19" spans="1:11" s="124" customFormat="1" ht="22.5" customHeight="1" x14ac:dyDescent="0.25">
      <c r="A19" s="329"/>
      <c r="B19" s="330"/>
      <c r="C19" s="330"/>
      <c r="D19" s="330"/>
      <c r="E19" s="330"/>
      <c r="F19" s="330"/>
      <c r="G19" s="330"/>
      <c r="H19" s="330"/>
      <c r="I19" s="330"/>
      <c r="J19" s="330"/>
      <c r="K19" s="331"/>
    </row>
    <row r="20" spans="1:11" s="124" customFormat="1" ht="9" customHeight="1" x14ac:dyDescent="0.25">
      <c r="A20" s="329"/>
      <c r="B20" s="330"/>
      <c r="C20" s="330"/>
      <c r="D20" s="330"/>
      <c r="E20" s="330"/>
      <c r="F20" s="330"/>
      <c r="G20" s="330"/>
      <c r="H20" s="330"/>
      <c r="I20" s="330"/>
      <c r="J20" s="330"/>
      <c r="K20" s="33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96"/>
      <c r="H25" s="296"/>
      <c r="I25" s="296"/>
      <c r="J25" s="29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63" t="s">
        <v>63</v>
      </c>
      <c r="B2" s="363"/>
      <c r="C2" s="363"/>
      <c r="D2" s="363"/>
      <c r="E2" s="363"/>
      <c r="F2" s="363"/>
      <c r="G2" s="363"/>
      <c r="H2" s="363"/>
      <c r="I2" s="363"/>
      <c r="J2" s="363"/>
      <c r="K2" s="363"/>
      <c r="L2" s="363"/>
      <c r="M2" s="363"/>
      <c r="N2" s="363"/>
      <c r="O2" s="290"/>
      <c r="P2" s="29"/>
      <c r="Q2" s="29"/>
      <c r="R2" s="29"/>
      <c r="S2" s="29"/>
      <c r="T2" s="29"/>
      <c r="U2" s="29"/>
      <c r="V2" s="29"/>
      <c r="W2" s="29"/>
    </row>
    <row r="3" spans="1:23" ht="18.75" x14ac:dyDescent="0.25">
      <c r="A3" s="363" t="s">
        <v>89</v>
      </c>
      <c r="B3" s="363"/>
      <c r="C3" s="363"/>
      <c r="D3" s="363"/>
      <c r="E3" s="363"/>
      <c r="F3" s="363"/>
      <c r="G3" s="363"/>
      <c r="H3" s="363"/>
      <c r="I3" s="363"/>
      <c r="J3" s="363"/>
      <c r="K3" s="363"/>
      <c r="L3" s="363"/>
      <c r="M3" s="363"/>
      <c r="N3" s="363"/>
      <c r="O3" s="290"/>
      <c r="P3" s="29"/>
      <c r="Q3" s="29"/>
      <c r="R3" s="29"/>
      <c r="S3" s="29"/>
      <c r="T3" s="29"/>
      <c r="U3" s="29"/>
      <c r="V3" s="29"/>
      <c r="W3" s="29"/>
    </row>
    <row r="4" spans="1:23" ht="15.75" customHeight="1" x14ac:dyDescent="0.25">
      <c r="A4" s="364" t="s">
        <v>64</v>
      </c>
      <c r="B4" s="364"/>
      <c r="C4" s="364"/>
      <c r="D4" s="364"/>
      <c r="E4" s="364"/>
      <c r="F4" s="364"/>
      <c r="G4" s="364"/>
      <c r="H4" s="364"/>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63" t="s">
        <v>63</v>
      </c>
      <c r="B43" s="363"/>
      <c r="C43" s="363"/>
      <c r="D43" s="363"/>
      <c r="E43" s="363"/>
      <c r="F43" s="363"/>
      <c r="G43" s="363"/>
      <c r="H43" s="363"/>
      <c r="I43" s="363"/>
      <c r="J43" s="363"/>
      <c r="K43" s="363"/>
      <c r="L43" s="363"/>
      <c r="M43" s="363"/>
      <c r="N43" s="363"/>
      <c r="O43" s="363"/>
    </row>
    <row r="44" spans="1:15" ht="18.75" x14ac:dyDescent="0.25">
      <c r="A44" s="363" t="s">
        <v>89</v>
      </c>
      <c r="B44" s="363"/>
      <c r="C44" s="363"/>
      <c r="D44" s="363"/>
      <c r="E44" s="363"/>
      <c r="F44" s="363"/>
      <c r="G44" s="363"/>
      <c r="H44" s="363"/>
      <c r="I44" s="363"/>
      <c r="J44" s="363"/>
      <c r="K44" s="363"/>
      <c r="L44" s="363"/>
      <c r="M44" s="363"/>
      <c r="N44" s="363"/>
      <c r="O44" s="363"/>
    </row>
    <row r="45" spans="1:15" ht="15.75" x14ac:dyDescent="0.25">
      <c r="A45" s="364" t="s">
        <v>64</v>
      </c>
      <c r="B45" s="364"/>
      <c r="C45" s="364"/>
      <c r="D45" s="364"/>
      <c r="E45" s="364"/>
      <c r="F45" s="364"/>
      <c r="G45" s="364"/>
      <c r="H45" s="364"/>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23"/>
  <sheetViews>
    <sheetView view="pageBreakPreview" topLeftCell="A184" zoomScale="60" zoomScaleNormal="70" workbookViewId="0">
      <selection activeCell="K34" sqref="K34"/>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96"/>
    </row>
    <row r="2" spans="1:16" ht="21" x14ac:dyDescent="0.35">
      <c r="A2" s="412"/>
      <c r="B2" s="413"/>
      <c r="C2" s="413"/>
      <c r="D2" s="413"/>
      <c r="E2" s="413"/>
      <c r="F2" s="413"/>
      <c r="G2" s="413"/>
      <c r="H2" s="413"/>
      <c r="I2" s="413"/>
      <c r="J2" s="413"/>
      <c r="K2" s="414"/>
      <c r="L2" s="396"/>
    </row>
    <row r="3" spans="1:16" s="141" customFormat="1" x14ac:dyDescent="0.25">
      <c r="A3" s="397" t="s">
        <v>179</v>
      </c>
      <c r="B3" s="398"/>
      <c r="C3" s="398"/>
      <c r="D3" s="398"/>
      <c r="E3" s="398"/>
      <c r="F3" s="398"/>
      <c r="G3" s="398" t="s">
        <v>137</v>
      </c>
      <c r="H3" s="398"/>
      <c r="I3" s="398"/>
      <c r="J3" s="398"/>
      <c r="K3" s="399"/>
      <c r="L3" s="396"/>
    </row>
    <row r="4" spans="1:16" s="141" customFormat="1" x14ac:dyDescent="0.25">
      <c r="A4" s="415" t="s">
        <v>139</v>
      </c>
      <c r="B4" s="416"/>
      <c r="C4" s="416"/>
      <c r="D4" s="416"/>
      <c r="E4" s="416"/>
      <c r="F4" s="416"/>
      <c r="G4" s="416"/>
      <c r="H4" s="416"/>
      <c r="I4" s="416"/>
      <c r="J4" s="416"/>
      <c r="K4" s="417"/>
      <c r="L4" s="396"/>
    </row>
    <row r="5" spans="1:16" s="73" customFormat="1" ht="15.75" x14ac:dyDescent="0.25">
      <c r="A5" s="338" t="str">
        <f>+'Numeral 2'!A6:E6</f>
        <v>Subdirectora: Geovana Lissette Quiñonez Mendoza</v>
      </c>
      <c r="B5" s="338"/>
      <c r="C5" s="338"/>
      <c r="D5" s="338"/>
      <c r="E5" s="338"/>
      <c r="F5" s="338"/>
      <c r="G5" s="338"/>
      <c r="H5" s="338"/>
      <c r="I5" s="338"/>
      <c r="J5" s="338"/>
      <c r="K5" s="338"/>
      <c r="L5" s="396"/>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396"/>
      <c r="M6" s="72"/>
      <c r="N6" s="72"/>
      <c r="O6" s="72"/>
      <c r="P6" s="72"/>
    </row>
    <row r="7" spans="1:16" s="141" customFormat="1" x14ac:dyDescent="0.25">
      <c r="A7" s="338" t="str">
        <f>+'Numeral 2'!A8:E8</f>
        <v>Mes de Actualización: Mayo 2021</v>
      </c>
      <c r="B7" s="338"/>
      <c r="C7" s="338"/>
      <c r="D7" s="338"/>
      <c r="E7" s="338"/>
      <c r="F7" s="338"/>
      <c r="G7" s="338"/>
      <c r="H7" s="338"/>
      <c r="I7" s="338"/>
      <c r="J7" s="338"/>
      <c r="K7" s="338"/>
      <c r="L7" s="396"/>
    </row>
    <row r="8" spans="1:16" s="141" customFormat="1" x14ac:dyDescent="0.25">
      <c r="A8" s="397" t="s">
        <v>117</v>
      </c>
      <c r="B8" s="398"/>
      <c r="C8" s="398"/>
      <c r="D8" s="398"/>
      <c r="E8" s="398"/>
      <c r="F8" s="398"/>
      <c r="G8" s="398"/>
      <c r="H8" s="398"/>
      <c r="I8" s="398"/>
      <c r="J8" s="398"/>
      <c r="K8" s="399"/>
      <c r="L8" s="396"/>
    </row>
    <row r="9" spans="1:16" ht="15.75" x14ac:dyDescent="0.25">
      <c r="A9" s="264"/>
      <c r="B9" s="265"/>
      <c r="C9" s="205"/>
      <c r="D9" s="205"/>
      <c r="E9" s="205"/>
      <c r="F9" s="205"/>
      <c r="G9" s="205"/>
      <c r="H9" s="205"/>
      <c r="I9" s="205"/>
      <c r="J9" s="205"/>
      <c r="K9" s="181"/>
      <c r="L9" s="396"/>
    </row>
    <row r="10" spans="1:16" ht="66.75" customHeight="1" thickBot="1" x14ac:dyDescent="0.4">
      <c r="A10" s="400" t="s">
        <v>184</v>
      </c>
      <c r="B10" s="401"/>
      <c r="C10" s="401"/>
      <c r="D10" s="401"/>
      <c r="E10" s="401"/>
      <c r="F10" s="401"/>
      <c r="G10" s="401"/>
      <c r="H10" s="401"/>
      <c r="I10" s="401"/>
      <c r="J10" s="401"/>
      <c r="K10" s="402"/>
      <c r="L10" s="396"/>
    </row>
    <row r="11" spans="1:16" ht="69.75" customHeight="1" thickBot="1" x14ac:dyDescent="0.3">
      <c r="A11" s="206" t="s">
        <v>0</v>
      </c>
      <c r="B11" s="207" t="s">
        <v>30</v>
      </c>
      <c r="C11" s="207" t="s">
        <v>31</v>
      </c>
      <c r="D11" s="207" t="s">
        <v>32</v>
      </c>
      <c r="E11" s="207" t="s">
        <v>1</v>
      </c>
      <c r="F11" s="403" t="s">
        <v>2</v>
      </c>
      <c r="G11" s="404"/>
      <c r="H11" s="405" t="s">
        <v>3</v>
      </c>
      <c r="I11" s="406"/>
      <c r="J11" s="407" t="s">
        <v>4</v>
      </c>
      <c r="K11" s="408"/>
      <c r="L11" s="218" t="s">
        <v>111</v>
      </c>
    </row>
    <row r="12" spans="1:16" s="69" customFormat="1" ht="45" customHeight="1" x14ac:dyDescent="0.25">
      <c r="A12" s="387" t="s">
        <v>171</v>
      </c>
      <c r="B12" s="390">
        <f>+D12*C12</f>
        <v>2500</v>
      </c>
      <c r="C12" s="384">
        <v>2500</v>
      </c>
      <c r="D12" s="393">
        <v>1</v>
      </c>
      <c r="E12" s="372" t="s">
        <v>211</v>
      </c>
      <c r="F12" s="219" t="s">
        <v>5</v>
      </c>
      <c r="G12" s="220" t="s">
        <v>212</v>
      </c>
      <c r="H12" s="221" t="s">
        <v>6</v>
      </c>
      <c r="I12" s="222">
        <v>13844369</v>
      </c>
      <c r="J12" s="221" t="s">
        <v>144</v>
      </c>
      <c r="K12" s="223" t="s">
        <v>213</v>
      </c>
      <c r="L12" s="378" t="s">
        <v>266</v>
      </c>
    </row>
    <row r="13" spans="1:16" s="69" customFormat="1" ht="30" x14ac:dyDescent="0.25">
      <c r="A13" s="388"/>
      <c r="B13" s="391"/>
      <c r="C13" s="385"/>
      <c r="D13" s="370"/>
      <c r="E13" s="373"/>
      <c r="F13" s="375" t="s">
        <v>7</v>
      </c>
      <c r="G13" s="366">
        <v>29355850</v>
      </c>
      <c r="H13" s="224" t="s">
        <v>8</v>
      </c>
      <c r="I13" s="225" t="s">
        <v>193</v>
      </c>
      <c r="J13" s="224" t="s">
        <v>143</v>
      </c>
      <c r="K13" s="226" t="s">
        <v>214</v>
      </c>
      <c r="L13" s="379"/>
    </row>
    <row r="14" spans="1:16" s="69" customFormat="1" ht="157.5" customHeight="1" x14ac:dyDescent="0.25">
      <c r="A14" s="388"/>
      <c r="B14" s="391"/>
      <c r="C14" s="385"/>
      <c r="D14" s="370"/>
      <c r="E14" s="373"/>
      <c r="F14" s="376"/>
      <c r="G14" s="367"/>
      <c r="H14" s="227" t="s">
        <v>9</v>
      </c>
      <c r="I14" s="225" t="s">
        <v>194</v>
      </c>
      <c r="J14" s="224" t="s">
        <v>10</v>
      </c>
      <c r="K14" s="251" t="s">
        <v>267</v>
      </c>
      <c r="L14" s="379"/>
    </row>
    <row r="15" spans="1:16" s="69" customFormat="1" ht="30" x14ac:dyDescent="0.25">
      <c r="A15" s="388"/>
      <c r="B15" s="391"/>
      <c r="C15" s="385"/>
      <c r="D15" s="370"/>
      <c r="E15" s="373"/>
      <c r="F15" s="376"/>
      <c r="G15" s="367"/>
      <c r="H15" s="224" t="s">
        <v>11</v>
      </c>
      <c r="I15" s="225" t="s">
        <v>195</v>
      </c>
      <c r="J15" s="224" t="s">
        <v>133</v>
      </c>
      <c r="K15" s="226">
        <v>44200</v>
      </c>
      <c r="L15" s="379"/>
    </row>
    <row r="16" spans="1:16" s="69" customFormat="1" ht="15.75" customHeight="1" thickBot="1" x14ac:dyDescent="0.3">
      <c r="A16" s="389"/>
      <c r="B16" s="392"/>
      <c r="C16" s="386"/>
      <c r="D16" s="371"/>
      <c r="E16" s="395"/>
      <c r="F16" s="394"/>
      <c r="G16" s="368"/>
      <c r="H16" s="229" t="s">
        <v>12</v>
      </c>
      <c r="I16" s="230" t="s">
        <v>141</v>
      </c>
      <c r="J16" s="229"/>
      <c r="K16" s="231"/>
      <c r="L16" s="380"/>
    </row>
    <row r="17" spans="1:13" s="69" customFormat="1" ht="48" customHeight="1" x14ac:dyDescent="0.25">
      <c r="A17" s="387" t="s">
        <v>171</v>
      </c>
      <c r="B17" s="390">
        <f>+D17*C17</f>
        <v>65000</v>
      </c>
      <c r="C17" s="384">
        <v>65000</v>
      </c>
      <c r="D17" s="393">
        <v>1</v>
      </c>
      <c r="E17" s="372" t="s">
        <v>211</v>
      </c>
      <c r="F17" s="219" t="s">
        <v>5</v>
      </c>
      <c r="G17" s="220" t="s">
        <v>245</v>
      </c>
      <c r="H17" s="221" t="s">
        <v>6</v>
      </c>
      <c r="I17" s="222">
        <v>14011514</v>
      </c>
      <c r="J17" s="221" t="s">
        <v>144</v>
      </c>
      <c r="K17" s="223" t="s">
        <v>249</v>
      </c>
      <c r="L17" s="378" t="s">
        <v>269</v>
      </c>
    </row>
    <row r="18" spans="1:13" s="69" customFormat="1" ht="30" x14ac:dyDescent="0.25">
      <c r="A18" s="388"/>
      <c r="B18" s="391"/>
      <c r="C18" s="385"/>
      <c r="D18" s="370"/>
      <c r="E18" s="373"/>
      <c r="F18" s="375" t="s">
        <v>7</v>
      </c>
      <c r="G18" s="366">
        <v>7351267</v>
      </c>
      <c r="H18" s="224" t="s">
        <v>8</v>
      </c>
      <c r="I18" s="225" t="s">
        <v>246</v>
      </c>
      <c r="J18" s="224" t="s">
        <v>143</v>
      </c>
      <c r="K18" s="226" t="s">
        <v>214</v>
      </c>
      <c r="L18" s="379"/>
    </row>
    <row r="19" spans="1:13" s="69" customFormat="1" ht="170.25" customHeight="1" x14ac:dyDescent="0.25">
      <c r="A19" s="388"/>
      <c r="B19" s="391"/>
      <c r="C19" s="385"/>
      <c r="D19" s="370"/>
      <c r="E19" s="373"/>
      <c r="F19" s="376"/>
      <c r="G19" s="367"/>
      <c r="H19" s="227" t="s">
        <v>9</v>
      </c>
      <c r="I19" s="225" t="s">
        <v>247</v>
      </c>
      <c r="J19" s="224" t="s">
        <v>10</v>
      </c>
      <c r="K19" s="251" t="s">
        <v>268</v>
      </c>
      <c r="L19" s="379"/>
    </row>
    <row r="20" spans="1:13" s="69" customFormat="1" ht="30" x14ac:dyDescent="0.25">
      <c r="A20" s="388"/>
      <c r="B20" s="391"/>
      <c r="C20" s="385"/>
      <c r="D20" s="370"/>
      <c r="E20" s="373"/>
      <c r="F20" s="376"/>
      <c r="G20" s="367"/>
      <c r="H20" s="224" t="s">
        <v>11</v>
      </c>
      <c r="I20" s="225" t="s">
        <v>247</v>
      </c>
      <c r="J20" s="224" t="s">
        <v>133</v>
      </c>
      <c r="K20" s="226">
        <v>44270</v>
      </c>
      <c r="L20" s="379"/>
    </row>
    <row r="21" spans="1:13" s="69" customFormat="1" ht="15.75" customHeight="1" thickBot="1" x14ac:dyDescent="0.3">
      <c r="A21" s="389"/>
      <c r="B21" s="392"/>
      <c r="C21" s="386"/>
      <c r="D21" s="371"/>
      <c r="E21" s="395"/>
      <c r="F21" s="394"/>
      <c r="G21" s="368"/>
      <c r="H21" s="229" t="s">
        <v>12</v>
      </c>
      <c r="I21" s="230" t="s">
        <v>141</v>
      </c>
      <c r="J21" s="229"/>
      <c r="K21" s="231"/>
      <c r="L21" s="380"/>
    </row>
    <row r="22" spans="1:13" s="69" customFormat="1" ht="78" customHeight="1" x14ac:dyDescent="0.25">
      <c r="A22" s="387" t="s">
        <v>171</v>
      </c>
      <c r="B22" s="390">
        <f>+D22*C22</f>
        <v>24861.49</v>
      </c>
      <c r="C22" s="384">
        <v>24861.49</v>
      </c>
      <c r="D22" s="393">
        <v>1</v>
      </c>
      <c r="E22" s="372" t="s">
        <v>211</v>
      </c>
      <c r="F22" s="219" t="s">
        <v>5</v>
      </c>
      <c r="G22" s="220" t="s">
        <v>248</v>
      </c>
      <c r="H22" s="221" t="s">
        <v>6</v>
      </c>
      <c r="I22" s="222">
        <v>13979892</v>
      </c>
      <c r="J22" s="221" t="s">
        <v>144</v>
      </c>
      <c r="K22" s="223" t="s">
        <v>250</v>
      </c>
      <c r="L22" s="378" t="s">
        <v>271</v>
      </c>
    </row>
    <row r="23" spans="1:13" s="69" customFormat="1" ht="30" x14ac:dyDescent="0.25">
      <c r="A23" s="388"/>
      <c r="B23" s="391"/>
      <c r="C23" s="385"/>
      <c r="D23" s="370"/>
      <c r="E23" s="373"/>
      <c r="F23" s="375" t="s">
        <v>7</v>
      </c>
      <c r="G23" s="366">
        <v>84769688</v>
      </c>
      <c r="H23" s="224" t="s">
        <v>8</v>
      </c>
      <c r="I23" s="225" t="s">
        <v>251</v>
      </c>
      <c r="J23" s="224" t="s">
        <v>143</v>
      </c>
      <c r="K23" s="226" t="s">
        <v>214</v>
      </c>
      <c r="L23" s="379"/>
    </row>
    <row r="24" spans="1:13" s="69" customFormat="1" ht="214.5" customHeight="1" x14ac:dyDescent="0.25">
      <c r="A24" s="388"/>
      <c r="B24" s="391"/>
      <c r="C24" s="385"/>
      <c r="D24" s="370"/>
      <c r="E24" s="373"/>
      <c r="F24" s="376"/>
      <c r="G24" s="367"/>
      <c r="H24" s="227" t="s">
        <v>9</v>
      </c>
      <c r="I24" s="225" t="s">
        <v>252</v>
      </c>
      <c r="J24" s="224" t="s">
        <v>10</v>
      </c>
      <c r="K24" s="251" t="s">
        <v>270</v>
      </c>
      <c r="L24" s="379"/>
    </row>
    <row r="25" spans="1:13" s="69" customFormat="1" ht="30" x14ac:dyDescent="0.25">
      <c r="A25" s="388"/>
      <c r="B25" s="391"/>
      <c r="C25" s="385"/>
      <c r="D25" s="370"/>
      <c r="E25" s="373"/>
      <c r="F25" s="376"/>
      <c r="G25" s="367"/>
      <c r="H25" s="224" t="s">
        <v>11</v>
      </c>
      <c r="I25" s="225" t="s">
        <v>253</v>
      </c>
      <c r="J25" s="224" t="s">
        <v>133</v>
      </c>
      <c r="K25" s="226">
        <v>44253</v>
      </c>
      <c r="L25" s="379"/>
    </row>
    <row r="26" spans="1:13" s="69" customFormat="1" ht="15.75" customHeight="1" thickBot="1" x14ac:dyDescent="0.3">
      <c r="A26" s="389"/>
      <c r="B26" s="392"/>
      <c r="C26" s="386"/>
      <c r="D26" s="371"/>
      <c r="E26" s="395"/>
      <c r="F26" s="394"/>
      <c r="G26" s="368"/>
      <c r="H26" s="229" t="s">
        <v>12</v>
      </c>
      <c r="I26" s="230" t="s">
        <v>141</v>
      </c>
      <c r="J26" s="229"/>
      <c r="K26" s="231"/>
      <c r="L26" s="380"/>
    </row>
    <row r="27" spans="1:13" s="69" customFormat="1" ht="45" customHeight="1" x14ac:dyDescent="0.25">
      <c r="A27" s="387" t="s">
        <v>215</v>
      </c>
      <c r="B27" s="390">
        <f>+D27*C27</f>
        <v>4000</v>
      </c>
      <c r="C27" s="384">
        <v>4000</v>
      </c>
      <c r="D27" s="393">
        <v>1</v>
      </c>
      <c r="E27" s="372" t="s">
        <v>230</v>
      </c>
      <c r="F27" s="219" t="s">
        <v>5</v>
      </c>
      <c r="G27" s="220" t="s">
        <v>231</v>
      </c>
      <c r="H27" s="221" t="s">
        <v>6</v>
      </c>
      <c r="I27" s="222">
        <v>13756842</v>
      </c>
      <c r="J27" s="221" t="s">
        <v>144</v>
      </c>
      <c r="K27" s="223" t="s">
        <v>232</v>
      </c>
      <c r="L27" s="378" t="s">
        <v>392</v>
      </c>
    </row>
    <row r="28" spans="1:13" s="69" customFormat="1" ht="32.25" customHeight="1" x14ac:dyDescent="0.25">
      <c r="A28" s="388"/>
      <c r="B28" s="391"/>
      <c r="C28" s="385"/>
      <c r="D28" s="370"/>
      <c r="E28" s="373"/>
      <c r="F28" s="375" t="s">
        <v>7</v>
      </c>
      <c r="G28" s="366">
        <v>4925343</v>
      </c>
      <c r="H28" s="224" t="s">
        <v>8</v>
      </c>
      <c r="I28" s="225" t="s">
        <v>200</v>
      </c>
      <c r="J28" s="224" t="s">
        <v>143</v>
      </c>
      <c r="K28" s="234" t="s">
        <v>219</v>
      </c>
      <c r="L28" s="379"/>
    </row>
    <row r="29" spans="1:13" s="242" customFormat="1" ht="199.5" customHeight="1" x14ac:dyDescent="0.25">
      <c r="A29" s="388"/>
      <c r="B29" s="391"/>
      <c r="C29" s="385"/>
      <c r="D29" s="370"/>
      <c r="E29" s="373"/>
      <c r="F29" s="376"/>
      <c r="G29" s="367"/>
      <c r="H29" s="227" t="s">
        <v>9</v>
      </c>
      <c r="I29" s="225" t="s">
        <v>201</v>
      </c>
      <c r="J29" s="224" t="s">
        <v>10</v>
      </c>
      <c r="K29" s="228" t="s">
        <v>274</v>
      </c>
      <c r="L29" s="379"/>
      <c r="M29" s="241"/>
    </row>
    <row r="30" spans="1:13" s="69" customFormat="1" ht="29.25" customHeight="1" x14ac:dyDescent="0.25">
      <c r="A30" s="388"/>
      <c r="B30" s="391"/>
      <c r="C30" s="385"/>
      <c r="D30" s="370"/>
      <c r="E30" s="373"/>
      <c r="F30" s="376"/>
      <c r="G30" s="367"/>
      <c r="H30" s="224" t="s">
        <v>11</v>
      </c>
      <c r="I30" s="225" t="s">
        <v>202</v>
      </c>
      <c r="J30" s="224" t="s">
        <v>133</v>
      </c>
      <c r="K30" s="226">
        <v>44200</v>
      </c>
      <c r="L30" s="379"/>
      <c r="M30" s="71"/>
    </row>
    <row r="31" spans="1:13" s="81" customFormat="1" ht="15.75" thickBot="1" x14ac:dyDescent="0.3">
      <c r="A31" s="389"/>
      <c r="B31" s="392"/>
      <c r="C31" s="386"/>
      <c r="D31" s="371"/>
      <c r="E31" s="395"/>
      <c r="F31" s="394"/>
      <c r="G31" s="368"/>
      <c r="H31" s="229" t="s">
        <v>12</v>
      </c>
      <c r="I31" s="230" t="s">
        <v>141</v>
      </c>
      <c r="J31" s="229"/>
      <c r="K31" s="231"/>
      <c r="L31" s="380"/>
      <c r="M31" s="204"/>
    </row>
    <row r="32" spans="1:13" s="69" customFormat="1" ht="67.5" customHeight="1" x14ac:dyDescent="0.25">
      <c r="A32" s="387" t="s">
        <v>215</v>
      </c>
      <c r="B32" s="390">
        <f>+D32*C32</f>
        <v>1446.9</v>
      </c>
      <c r="C32" s="384">
        <v>1446.9</v>
      </c>
      <c r="D32" s="393">
        <v>1</v>
      </c>
      <c r="E32" s="372" t="s">
        <v>216</v>
      </c>
      <c r="F32" s="221" t="s">
        <v>5</v>
      </c>
      <c r="G32" s="220" t="s">
        <v>217</v>
      </c>
      <c r="H32" s="221" t="s">
        <v>6</v>
      </c>
      <c r="I32" s="222">
        <v>13756907</v>
      </c>
      <c r="J32" s="221" t="s">
        <v>144</v>
      </c>
      <c r="K32" s="232" t="s">
        <v>218</v>
      </c>
      <c r="L32" s="378" t="s">
        <v>263</v>
      </c>
    </row>
    <row r="33" spans="1:13" s="69" customFormat="1" ht="32.25" customHeight="1" x14ac:dyDescent="0.25">
      <c r="A33" s="388"/>
      <c r="B33" s="391"/>
      <c r="C33" s="385"/>
      <c r="D33" s="370"/>
      <c r="E33" s="370"/>
      <c r="F33" s="224" t="s">
        <v>7</v>
      </c>
      <c r="G33" s="225">
        <v>81510780</v>
      </c>
      <c r="H33" s="224" t="s">
        <v>8</v>
      </c>
      <c r="I33" s="233" t="s">
        <v>192</v>
      </c>
      <c r="J33" s="224" t="s">
        <v>143</v>
      </c>
      <c r="K33" s="234" t="s">
        <v>219</v>
      </c>
      <c r="L33" s="379"/>
    </row>
    <row r="34" spans="1:13" s="242" customFormat="1" ht="127.5" customHeight="1" x14ac:dyDescent="0.25">
      <c r="A34" s="388"/>
      <c r="B34" s="391"/>
      <c r="C34" s="385"/>
      <c r="D34" s="370"/>
      <c r="E34" s="370"/>
      <c r="F34" s="369"/>
      <c r="G34" s="381"/>
      <c r="H34" s="227" t="s">
        <v>9</v>
      </c>
      <c r="I34" s="233" t="s">
        <v>196</v>
      </c>
      <c r="J34" s="227" t="s">
        <v>10</v>
      </c>
      <c r="K34" s="228" t="s">
        <v>273</v>
      </c>
      <c r="L34" s="379"/>
      <c r="M34" s="241"/>
    </row>
    <row r="35" spans="1:13" s="69" customFormat="1" ht="29.25" customHeight="1" x14ac:dyDescent="0.25">
      <c r="A35" s="388"/>
      <c r="B35" s="391"/>
      <c r="C35" s="385"/>
      <c r="D35" s="370"/>
      <c r="E35" s="370"/>
      <c r="F35" s="370"/>
      <c r="G35" s="382"/>
      <c r="H35" s="224" t="s">
        <v>11</v>
      </c>
      <c r="I35" s="233" t="s">
        <v>197</v>
      </c>
      <c r="J35" s="224" t="s">
        <v>133</v>
      </c>
      <c r="K35" s="226">
        <v>44200</v>
      </c>
      <c r="L35" s="379"/>
      <c r="M35" s="71"/>
    </row>
    <row r="36" spans="1:13" s="81" customFormat="1" ht="15.75" thickBot="1" x14ac:dyDescent="0.3">
      <c r="A36" s="389"/>
      <c r="B36" s="392"/>
      <c r="C36" s="386"/>
      <c r="D36" s="371"/>
      <c r="E36" s="371"/>
      <c r="F36" s="371"/>
      <c r="G36" s="383"/>
      <c r="H36" s="229" t="s">
        <v>12</v>
      </c>
      <c r="I36" s="235" t="s">
        <v>134</v>
      </c>
      <c r="J36" s="229"/>
      <c r="K36" s="236"/>
      <c r="L36" s="380"/>
      <c r="M36" s="204"/>
    </row>
    <row r="37" spans="1:13" s="69" customFormat="1" ht="66.75" customHeight="1" x14ac:dyDescent="0.25">
      <c r="A37" s="387" t="s">
        <v>215</v>
      </c>
      <c r="B37" s="390">
        <f>+D37*C37</f>
        <v>65925.600000000006</v>
      </c>
      <c r="C37" s="384">
        <v>65925.600000000006</v>
      </c>
      <c r="D37" s="393">
        <v>1</v>
      </c>
      <c r="E37" s="372" t="s">
        <v>277</v>
      </c>
      <c r="F37" s="221" t="s">
        <v>5</v>
      </c>
      <c r="G37" s="220" t="s">
        <v>276</v>
      </c>
      <c r="H37" s="221" t="s">
        <v>6</v>
      </c>
      <c r="I37" s="220" t="s">
        <v>278</v>
      </c>
      <c r="J37" s="221" t="s">
        <v>144</v>
      </c>
      <c r="K37" s="223" t="s">
        <v>282</v>
      </c>
      <c r="L37" s="378" t="s">
        <v>284</v>
      </c>
      <c r="M37" s="71"/>
    </row>
    <row r="38" spans="1:13" s="69" customFormat="1" ht="30" x14ac:dyDescent="0.25">
      <c r="A38" s="388"/>
      <c r="B38" s="391"/>
      <c r="C38" s="385"/>
      <c r="D38" s="370"/>
      <c r="E38" s="370"/>
      <c r="F38" s="224" t="s">
        <v>7</v>
      </c>
      <c r="G38" s="225">
        <v>70154856</v>
      </c>
      <c r="H38" s="224" t="s">
        <v>8</v>
      </c>
      <c r="I38" s="233" t="s">
        <v>279</v>
      </c>
      <c r="J38" s="224" t="s">
        <v>143</v>
      </c>
      <c r="K38" s="234" t="s">
        <v>283</v>
      </c>
      <c r="L38" s="379"/>
      <c r="M38" s="71"/>
    </row>
    <row r="39" spans="1:13" s="69" customFormat="1" ht="146.25" customHeight="1" x14ac:dyDescent="0.25">
      <c r="A39" s="388"/>
      <c r="B39" s="391"/>
      <c r="C39" s="385"/>
      <c r="D39" s="370"/>
      <c r="E39" s="370"/>
      <c r="F39" s="369"/>
      <c r="G39" s="381"/>
      <c r="H39" s="227" t="s">
        <v>9</v>
      </c>
      <c r="I39" s="233" t="s">
        <v>280</v>
      </c>
      <c r="J39" s="227" t="s">
        <v>10</v>
      </c>
      <c r="K39" s="280" t="s">
        <v>275</v>
      </c>
      <c r="L39" s="379"/>
      <c r="M39" s="71"/>
    </row>
    <row r="40" spans="1:13" s="69" customFormat="1" ht="30" x14ac:dyDescent="0.25">
      <c r="A40" s="388"/>
      <c r="B40" s="391"/>
      <c r="C40" s="385"/>
      <c r="D40" s="370"/>
      <c r="E40" s="370"/>
      <c r="F40" s="370"/>
      <c r="G40" s="382"/>
      <c r="H40" s="224" t="s">
        <v>11</v>
      </c>
      <c r="I40" s="233" t="s">
        <v>281</v>
      </c>
      <c r="J40" s="224" t="s">
        <v>133</v>
      </c>
      <c r="K40" s="226">
        <v>44341</v>
      </c>
      <c r="L40" s="379"/>
      <c r="M40" s="71"/>
    </row>
    <row r="41" spans="1:13" s="69" customFormat="1" ht="15.75" thickBot="1" x14ac:dyDescent="0.3">
      <c r="A41" s="389"/>
      <c r="B41" s="392"/>
      <c r="C41" s="386"/>
      <c r="D41" s="371"/>
      <c r="E41" s="371"/>
      <c r="F41" s="371"/>
      <c r="G41" s="383"/>
      <c r="H41" s="229" t="s">
        <v>12</v>
      </c>
      <c r="I41" s="235" t="s">
        <v>134</v>
      </c>
      <c r="J41" s="229"/>
      <c r="K41" s="236"/>
      <c r="L41" s="380"/>
      <c r="M41" s="71"/>
    </row>
    <row r="42" spans="1:13" s="69" customFormat="1" ht="45" customHeight="1" x14ac:dyDescent="0.25">
      <c r="A42" s="387" t="s">
        <v>215</v>
      </c>
      <c r="B42" s="390">
        <f>+D42*C42</f>
        <v>29173.5</v>
      </c>
      <c r="C42" s="384">
        <v>29173.5</v>
      </c>
      <c r="D42" s="393">
        <v>1</v>
      </c>
      <c r="E42" s="372" t="s">
        <v>277</v>
      </c>
      <c r="F42" s="221" t="s">
        <v>5</v>
      </c>
      <c r="G42" s="220" t="s">
        <v>286</v>
      </c>
      <c r="H42" s="221" t="s">
        <v>6</v>
      </c>
      <c r="I42" s="237">
        <v>14628465</v>
      </c>
      <c r="J42" s="221" t="s">
        <v>144</v>
      </c>
      <c r="K42" s="232" t="s">
        <v>135</v>
      </c>
      <c r="L42" s="378" t="s">
        <v>289</v>
      </c>
    </row>
    <row r="43" spans="1:13" s="69" customFormat="1" ht="32.25" customHeight="1" x14ac:dyDescent="0.25">
      <c r="A43" s="388"/>
      <c r="B43" s="391"/>
      <c r="C43" s="385"/>
      <c r="D43" s="370"/>
      <c r="E43" s="370"/>
      <c r="F43" s="224" t="s">
        <v>7</v>
      </c>
      <c r="G43" s="225">
        <v>6328288</v>
      </c>
      <c r="H43" s="224" t="s">
        <v>8</v>
      </c>
      <c r="I43" s="233" t="s">
        <v>288</v>
      </c>
      <c r="J43" s="224" t="s">
        <v>143</v>
      </c>
      <c r="K43" s="234" t="s">
        <v>287</v>
      </c>
      <c r="L43" s="379"/>
    </row>
    <row r="44" spans="1:13" s="242" customFormat="1" ht="140.25" customHeight="1" x14ac:dyDescent="0.25">
      <c r="A44" s="388"/>
      <c r="B44" s="391"/>
      <c r="C44" s="385"/>
      <c r="D44" s="370"/>
      <c r="E44" s="370"/>
      <c r="F44" s="369"/>
      <c r="G44" s="381"/>
      <c r="H44" s="239" t="s">
        <v>9</v>
      </c>
      <c r="I44" s="233" t="s">
        <v>290</v>
      </c>
      <c r="J44" s="227" t="s">
        <v>10</v>
      </c>
      <c r="K44" s="228" t="s">
        <v>285</v>
      </c>
      <c r="L44" s="379"/>
      <c r="M44" s="241"/>
    </row>
    <row r="45" spans="1:13" s="69" customFormat="1" ht="29.25" customHeight="1" x14ac:dyDescent="0.25">
      <c r="A45" s="388"/>
      <c r="B45" s="391"/>
      <c r="C45" s="385"/>
      <c r="D45" s="370"/>
      <c r="E45" s="370"/>
      <c r="F45" s="370"/>
      <c r="G45" s="382"/>
      <c r="H45" s="224" t="s">
        <v>11</v>
      </c>
      <c r="I45" s="233" t="s">
        <v>291</v>
      </c>
      <c r="J45" s="224" t="s">
        <v>133</v>
      </c>
      <c r="K45" s="226" t="s">
        <v>135</v>
      </c>
      <c r="L45" s="379"/>
      <c r="M45" s="71"/>
    </row>
    <row r="46" spans="1:13" s="81" customFormat="1" ht="15.75" thickBot="1" x14ac:dyDescent="0.3">
      <c r="A46" s="389"/>
      <c r="B46" s="392"/>
      <c r="C46" s="386"/>
      <c r="D46" s="371"/>
      <c r="E46" s="371"/>
      <c r="F46" s="371"/>
      <c r="G46" s="383"/>
      <c r="H46" s="243" t="s">
        <v>12</v>
      </c>
      <c r="I46" s="235" t="s">
        <v>134</v>
      </c>
      <c r="J46" s="229"/>
      <c r="K46" s="236"/>
      <c r="L46" s="380"/>
      <c r="M46" s="204"/>
    </row>
    <row r="47" spans="1:13" s="69" customFormat="1" ht="45" customHeight="1" thickBot="1" x14ac:dyDescent="0.3">
      <c r="A47" s="387" t="s">
        <v>215</v>
      </c>
      <c r="B47" s="390">
        <f>+D47*C47</f>
        <v>24000</v>
      </c>
      <c r="C47" s="384">
        <v>24000</v>
      </c>
      <c r="D47" s="393">
        <v>1</v>
      </c>
      <c r="E47" s="372" t="s">
        <v>257</v>
      </c>
      <c r="F47" s="221" t="s">
        <v>5</v>
      </c>
      <c r="G47" s="220" t="s">
        <v>297</v>
      </c>
      <c r="H47" s="221" t="s">
        <v>6</v>
      </c>
      <c r="I47" s="282" t="s">
        <v>293</v>
      </c>
      <c r="J47" s="221" t="s">
        <v>144</v>
      </c>
      <c r="K47" s="232" t="s">
        <v>135</v>
      </c>
      <c r="L47" s="378" t="s">
        <v>264</v>
      </c>
    </row>
    <row r="48" spans="1:13" s="69" customFormat="1" ht="32.25" customHeight="1" x14ac:dyDescent="0.25">
      <c r="A48" s="388"/>
      <c r="B48" s="391"/>
      <c r="C48" s="385"/>
      <c r="D48" s="370"/>
      <c r="E48" s="370"/>
      <c r="F48" s="224" t="s">
        <v>7</v>
      </c>
      <c r="G48" s="225">
        <v>41744462</v>
      </c>
      <c r="H48" s="224" t="s">
        <v>8</v>
      </c>
      <c r="I48" s="233" t="s">
        <v>294</v>
      </c>
      <c r="J48" s="224" t="s">
        <v>143</v>
      </c>
      <c r="K48" s="232" t="s">
        <v>135</v>
      </c>
      <c r="L48" s="379"/>
    </row>
    <row r="49" spans="1:13" s="242" customFormat="1" ht="174.75" customHeight="1" x14ac:dyDescent="0.25">
      <c r="A49" s="388"/>
      <c r="B49" s="391"/>
      <c r="C49" s="385"/>
      <c r="D49" s="370"/>
      <c r="E49" s="370"/>
      <c r="F49" s="369"/>
      <c r="G49" s="381"/>
      <c r="H49" s="239" t="s">
        <v>9</v>
      </c>
      <c r="I49" s="233" t="s">
        <v>295</v>
      </c>
      <c r="J49" s="227" t="s">
        <v>10</v>
      </c>
      <c r="K49" s="228" t="s">
        <v>292</v>
      </c>
      <c r="L49" s="379"/>
      <c r="M49" s="241"/>
    </row>
    <row r="50" spans="1:13" s="69" customFormat="1" ht="30" x14ac:dyDescent="0.25">
      <c r="A50" s="388"/>
      <c r="B50" s="391"/>
      <c r="C50" s="385"/>
      <c r="D50" s="370"/>
      <c r="E50" s="370"/>
      <c r="F50" s="370"/>
      <c r="G50" s="382"/>
      <c r="H50" s="224" t="s">
        <v>11</v>
      </c>
      <c r="I50" s="233" t="s">
        <v>296</v>
      </c>
      <c r="J50" s="224" t="s">
        <v>133</v>
      </c>
      <c r="K50" s="226" t="s">
        <v>135</v>
      </c>
      <c r="L50" s="379"/>
      <c r="M50" s="71"/>
    </row>
    <row r="51" spans="1:13" s="81" customFormat="1" ht="15.75" thickBot="1" x14ac:dyDescent="0.3">
      <c r="A51" s="389"/>
      <c r="B51" s="392"/>
      <c r="C51" s="386"/>
      <c r="D51" s="371"/>
      <c r="E51" s="371"/>
      <c r="F51" s="371"/>
      <c r="G51" s="383"/>
      <c r="H51" s="243" t="s">
        <v>12</v>
      </c>
      <c r="I51" s="235" t="s">
        <v>134</v>
      </c>
      <c r="J51" s="229"/>
      <c r="K51" s="236"/>
      <c r="L51" s="380"/>
      <c r="M51" s="204"/>
    </row>
    <row r="52" spans="1:13" s="69" customFormat="1" ht="45" customHeight="1" x14ac:dyDescent="0.25">
      <c r="A52" s="387" t="s">
        <v>220</v>
      </c>
      <c r="B52" s="390">
        <f>+D52*C52</f>
        <v>1650</v>
      </c>
      <c r="C52" s="384">
        <v>1650</v>
      </c>
      <c r="D52" s="393">
        <v>1</v>
      </c>
      <c r="E52" s="372" t="s">
        <v>233</v>
      </c>
      <c r="F52" s="221" t="s">
        <v>5</v>
      </c>
      <c r="G52" s="220" t="s">
        <v>298</v>
      </c>
      <c r="H52" s="221" t="s">
        <v>6</v>
      </c>
      <c r="I52" s="237" t="s">
        <v>135</v>
      </c>
      <c r="J52" s="221" t="s">
        <v>144</v>
      </c>
      <c r="K52" s="232" t="s">
        <v>135</v>
      </c>
      <c r="L52" s="378" t="s">
        <v>302</v>
      </c>
    </row>
    <row r="53" spans="1:13" s="69" customFormat="1" ht="32.25" customHeight="1" x14ac:dyDescent="0.25">
      <c r="A53" s="388"/>
      <c r="B53" s="391"/>
      <c r="C53" s="385"/>
      <c r="D53" s="370"/>
      <c r="E53" s="373"/>
      <c r="F53" s="245" t="s">
        <v>7</v>
      </c>
      <c r="G53" s="246">
        <v>1328964</v>
      </c>
      <c r="H53" s="224" t="s">
        <v>8</v>
      </c>
      <c r="I53" s="238" t="s">
        <v>135</v>
      </c>
      <c r="J53" s="224" t="s">
        <v>143</v>
      </c>
      <c r="K53" s="234" t="s">
        <v>135</v>
      </c>
      <c r="L53" s="379"/>
    </row>
    <row r="54" spans="1:13" s="242" customFormat="1" ht="171" customHeight="1" x14ac:dyDescent="0.25">
      <c r="A54" s="388"/>
      <c r="B54" s="391"/>
      <c r="C54" s="385"/>
      <c r="D54" s="370"/>
      <c r="E54" s="373"/>
      <c r="F54" s="370"/>
      <c r="G54" s="367"/>
      <c r="H54" s="239" t="s">
        <v>9</v>
      </c>
      <c r="I54" s="240" t="s">
        <v>135</v>
      </c>
      <c r="J54" s="227" t="s">
        <v>10</v>
      </c>
      <c r="K54" s="228" t="s">
        <v>272</v>
      </c>
      <c r="L54" s="379"/>
      <c r="M54" s="241"/>
    </row>
    <row r="55" spans="1:13" s="69" customFormat="1" ht="29.25" customHeight="1" x14ac:dyDescent="0.25">
      <c r="A55" s="388"/>
      <c r="B55" s="391"/>
      <c r="C55" s="385"/>
      <c r="D55" s="370"/>
      <c r="E55" s="373"/>
      <c r="F55" s="370"/>
      <c r="G55" s="367"/>
      <c r="H55" s="224" t="s">
        <v>11</v>
      </c>
      <c r="I55" s="238" t="s">
        <v>135</v>
      </c>
      <c r="J55" s="224" t="s">
        <v>133</v>
      </c>
      <c r="K55" s="226" t="s">
        <v>135</v>
      </c>
      <c r="L55" s="379"/>
      <c r="M55" s="71"/>
    </row>
    <row r="56" spans="1:13" s="81" customFormat="1" ht="15.75" thickBot="1" x14ac:dyDescent="0.3">
      <c r="A56" s="389"/>
      <c r="B56" s="392"/>
      <c r="C56" s="386"/>
      <c r="D56" s="371"/>
      <c r="E56" s="395"/>
      <c r="F56" s="371"/>
      <c r="G56" s="368"/>
      <c r="H56" s="243" t="s">
        <v>12</v>
      </c>
      <c r="I56" s="244" t="s">
        <v>135</v>
      </c>
      <c r="J56" s="229"/>
      <c r="K56" s="236"/>
      <c r="L56" s="380"/>
      <c r="M56" s="204"/>
    </row>
    <row r="57" spans="1:13" s="69" customFormat="1" ht="45" customHeight="1" x14ac:dyDescent="0.25">
      <c r="A57" s="387" t="s">
        <v>220</v>
      </c>
      <c r="B57" s="390">
        <f>+D57*C57</f>
        <v>2740</v>
      </c>
      <c r="C57" s="384">
        <v>2740</v>
      </c>
      <c r="D57" s="393">
        <v>1</v>
      </c>
      <c r="E57" s="372" t="s">
        <v>233</v>
      </c>
      <c r="F57" s="221" t="s">
        <v>5</v>
      </c>
      <c r="G57" s="220" t="s">
        <v>300</v>
      </c>
      <c r="H57" s="221" t="s">
        <v>6</v>
      </c>
      <c r="I57" s="237" t="s">
        <v>135</v>
      </c>
      <c r="J57" s="221" t="s">
        <v>144</v>
      </c>
      <c r="K57" s="232" t="s">
        <v>135</v>
      </c>
      <c r="L57" s="378" t="s">
        <v>301</v>
      </c>
    </row>
    <row r="58" spans="1:13" s="69" customFormat="1" ht="32.25" customHeight="1" x14ac:dyDescent="0.25">
      <c r="A58" s="388"/>
      <c r="B58" s="391"/>
      <c r="C58" s="385"/>
      <c r="D58" s="370"/>
      <c r="E58" s="370"/>
      <c r="F58" s="224" t="s">
        <v>7</v>
      </c>
      <c r="G58" s="225">
        <v>50660780</v>
      </c>
      <c r="H58" s="224" t="s">
        <v>8</v>
      </c>
      <c r="I58" s="238" t="s">
        <v>135</v>
      </c>
      <c r="J58" s="224" t="s">
        <v>143</v>
      </c>
      <c r="K58" s="234" t="s">
        <v>135</v>
      </c>
      <c r="L58" s="379"/>
    </row>
    <row r="59" spans="1:13" s="242" customFormat="1" ht="192.75" customHeight="1" x14ac:dyDescent="0.25">
      <c r="A59" s="388"/>
      <c r="B59" s="391"/>
      <c r="C59" s="385"/>
      <c r="D59" s="370"/>
      <c r="E59" s="370"/>
      <c r="F59" s="369"/>
      <c r="G59" s="381"/>
      <c r="H59" s="239" t="s">
        <v>9</v>
      </c>
      <c r="I59" s="240" t="s">
        <v>135</v>
      </c>
      <c r="J59" s="227" t="s">
        <v>10</v>
      </c>
      <c r="K59" s="228" t="s">
        <v>299</v>
      </c>
      <c r="L59" s="379"/>
      <c r="M59" s="241"/>
    </row>
    <row r="60" spans="1:13" s="69" customFormat="1" ht="29.25" customHeight="1" x14ac:dyDescent="0.25">
      <c r="A60" s="388"/>
      <c r="B60" s="391"/>
      <c r="C60" s="385"/>
      <c r="D60" s="370"/>
      <c r="E60" s="370"/>
      <c r="F60" s="370"/>
      <c r="G60" s="382"/>
      <c r="H60" s="224" t="s">
        <v>11</v>
      </c>
      <c r="I60" s="238" t="s">
        <v>135</v>
      </c>
      <c r="J60" s="224" t="s">
        <v>133</v>
      </c>
      <c r="K60" s="226" t="s">
        <v>135</v>
      </c>
      <c r="L60" s="379"/>
      <c r="M60" s="71"/>
    </row>
    <row r="61" spans="1:13" s="81" customFormat="1" ht="15.75" thickBot="1" x14ac:dyDescent="0.3">
      <c r="A61" s="389"/>
      <c r="B61" s="392"/>
      <c r="C61" s="386"/>
      <c r="D61" s="371"/>
      <c r="E61" s="371"/>
      <c r="F61" s="371"/>
      <c r="G61" s="383"/>
      <c r="H61" s="243" t="s">
        <v>12</v>
      </c>
      <c r="I61" s="244" t="s">
        <v>135</v>
      </c>
      <c r="J61" s="229"/>
      <c r="K61" s="236"/>
      <c r="L61" s="380"/>
      <c r="M61" s="204"/>
    </row>
    <row r="62" spans="1:13" s="69" customFormat="1" ht="45" customHeight="1" x14ac:dyDescent="0.25">
      <c r="A62" s="387" t="s">
        <v>220</v>
      </c>
      <c r="B62" s="390">
        <f>+C63+C62</f>
        <v>4000</v>
      </c>
      <c r="C62" s="384">
        <v>4000</v>
      </c>
      <c r="D62" s="393">
        <v>1</v>
      </c>
      <c r="E62" s="372" t="s">
        <v>255</v>
      </c>
      <c r="F62" s="221" t="s">
        <v>5</v>
      </c>
      <c r="G62" s="220" t="s">
        <v>256</v>
      </c>
      <c r="H62" s="221" t="s">
        <v>6</v>
      </c>
      <c r="I62" s="237" t="s">
        <v>135</v>
      </c>
      <c r="J62" s="221" t="s">
        <v>144</v>
      </c>
      <c r="K62" s="232" t="s">
        <v>135</v>
      </c>
      <c r="L62" s="378" t="s">
        <v>304</v>
      </c>
    </row>
    <row r="63" spans="1:13" s="69" customFormat="1" ht="32.25" customHeight="1" x14ac:dyDescent="0.25">
      <c r="A63" s="388"/>
      <c r="B63" s="391"/>
      <c r="C63" s="385"/>
      <c r="D63" s="370"/>
      <c r="E63" s="370"/>
      <c r="F63" s="224" t="s">
        <v>7</v>
      </c>
      <c r="G63" s="225">
        <v>12101184</v>
      </c>
      <c r="H63" s="224" t="s">
        <v>8</v>
      </c>
      <c r="I63" s="238" t="s">
        <v>135</v>
      </c>
      <c r="J63" s="224" t="s">
        <v>143</v>
      </c>
      <c r="K63" s="234" t="s">
        <v>135</v>
      </c>
      <c r="L63" s="379"/>
    </row>
    <row r="64" spans="1:13" s="242" customFormat="1" ht="153" customHeight="1" x14ac:dyDescent="0.25">
      <c r="A64" s="388"/>
      <c r="B64" s="391"/>
      <c r="C64" s="385"/>
      <c r="D64" s="370"/>
      <c r="E64" s="370"/>
      <c r="F64" s="369"/>
      <c r="G64" s="381"/>
      <c r="H64" s="239" t="s">
        <v>9</v>
      </c>
      <c r="I64" s="240" t="s">
        <v>135</v>
      </c>
      <c r="J64" s="227" t="s">
        <v>10</v>
      </c>
      <c r="K64" s="228" t="s">
        <v>303</v>
      </c>
      <c r="L64" s="379"/>
      <c r="M64" s="241"/>
    </row>
    <row r="65" spans="1:13" s="69" customFormat="1" ht="29.25" customHeight="1" x14ac:dyDescent="0.25">
      <c r="A65" s="388"/>
      <c r="B65" s="391"/>
      <c r="C65" s="385"/>
      <c r="D65" s="370"/>
      <c r="E65" s="370"/>
      <c r="F65" s="370"/>
      <c r="G65" s="382"/>
      <c r="H65" s="224" t="s">
        <v>11</v>
      </c>
      <c r="I65" s="238" t="s">
        <v>135</v>
      </c>
      <c r="J65" s="224" t="s">
        <v>133</v>
      </c>
      <c r="K65" s="226" t="s">
        <v>135</v>
      </c>
      <c r="L65" s="379"/>
      <c r="M65" s="71"/>
    </row>
    <row r="66" spans="1:13" s="81" customFormat="1" ht="15.75" thickBot="1" x14ac:dyDescent="0.3">
      <c r="A66" s="389"/>
      <c r="B66" s="392"/>
      <c r="C66" s="386"/>
      <c r="D66" s="371"/>
      <c r="E66" s="371"/>
      <c r="F66" s="371"/>
      <c r="G66" s="383"/>
      <c r="H66" s="243" t="s">
        <v>12</v>
      </c>
      <c r="I66" s="263" t="s">
        <v>135</v>
      </c>
      <c r="J66" s="229"/>
      <c r="K66" s="236"/>
      <c r="L66" s="380"/>
      <c r="M66" s="204"/>
    </row>
    <row r="67" spans="1:13" s="69" customFormat="1" ht="45" customHeight="1" x14ac:dyDescent="0.25">
      <c r="A67" s="387" t="s">
        <v>220</v>
      </c>
      <c r="B67" s="390">
        <f>+D67*C67</f>
        <v>3410</v>
      </c>
      <c r="C67" s="384">
        <v>3410</v>
      </c>
      <c r="D67" s="393">
        <v>1</v>
      </c>
      <c r="E67" s="372" t="s">
        <v>233</v>
      </c>
      <c r="F67" s="221" t="s">
        <v>5</v>
      </c>
      <c r="G67" s="220" t="s">
        <v>306</v>
      </c>
      <c r="H67" s="221" t="s">
        <v>6</v>
      </c>
      <c r="I67" s="237" t="s">
        <v>135</v>
      </c>
      <c r="J67" s="221" t="s">
        <v>144</v>
      </c>
      <c r="K67" s="232" t="s">
        <v>135</v>
      </c>
      <c r="L67" s="378" t="s">
        <v>307</v>
      </c>
    </row>
    <row r="68" spans="1:13" s="69" customFormat="1" ht="32.25" customHeight="1" x14ac:dyDescent="0.25">
      <c r="A68" s="388"/>
      <c r="B68" s="391"/>
      <c r="C68" s="385"/>
      <c r="D68" s="370"/>
      <c r="E68" s="370"/>
      <c r="F68" s="224" t="s">
        <v>7</v>
      </c>
      <c r="G68" s="225">
        <v>33480788</v>
      </c>
      <c r="H68" s="224" t="s">
        <v>8</v>
      </c>
      <c r="I68" s="238" t="s">
        <v>135</v>
      </c>
      <c r="J68" s="224" t="s">
        <v>143</v>
      </c>
      <c r="K68" s="234" t="s">
        <v>135</v>
      </c>
      <c r="L68" s="379"/>
    </row>
    <row r="69" spans="1:13" s="242" customFormat="1" ht="180.75" customHeight="1" x14ac:dyDescent="0.25">
      <c r="A69" s="388"/>
      <c r="B69" s="391"/>
      <c r="C69" s="385"/>
      <c r="D69" s="370"/>
      <c r="E69" s="370"/>
      <c r="F69" s="369"/>
      <c r="G69" s="381"/>
      <c r="H69" s="239" t="s">
        <v>9</v>
      </c>
      <c r="I69" s="240" t="s">
        <v>135</v>
      </c>
      <c r="J69" s="227" t="s">
        <v>10</v>
      </c>
      <c r="K69" s="251" t="s">
        <v>305</v>
      </c>
      <c r="L69" s="379"/>
      <c r="M69" s="241"/>
    </row>
    <row r="70" spans="1:13" s="69" customFormat="1" ht="29.25" customHeight="1" x14ac:dyDescent="0.25">
      <c r="A70" s="388"/>
      <c r="B70" s="391"/>
      <c r="C70" s="385"/>
      <c r="D70" s="370"/>
      <c r="E70" s="370"/>
      <c r="F70" s="370"/>
      <c r="G70" s="382"/>
      <c r="H70" s="224" t="s">
        <v>11</v>
      </c>
      <c r="I70" s="238" t="s">
        <v>135</v>
      </c>
      <c r="J70" s="224" t="s">
        <v>133</v>
      </c>
      <c r="K70" s="226" t="s">
        <v>135</v>
      </c>
      <c r="L70" s="379"/>
      <c r="M70" s="71"/>
    </row>
    <row r="71" spans="1:13" s="81" customFormat="1" ht="15.75" thickBot="1" x14ac:dyDescent="0.3">
      <c r="A71" s="389"/>
      <c r="B71" s="392"/>
      <c r="C71" s="386"/>
      <c r="D71" s="371"/>
      <c r="E71" s="371"/>
      <c r="F71" s="371"/>
      <c r="G71" s="383"/>
      <c r="H71" s="243" t="s">
        <v>12</v>
      </c>
      <c r="I71" s="244" t="s">
        <v>135</v>
      </c>
      <c r="J71" s="229"/>
      <c r="K71" s="236"/>
      <c r="L71" s="380"/>
      <c r="M71" s="204"/>
    </row>
    <row r="72" spans="1:13" s="69" customFormat="1" ht="66.75" customHeight="1" x14ac:dyDescent="0.25">
      <c r="A72" s="387" t="s">
        <v>220</v>
      </c>
      <c r="B72" s="390">
        <f>+D72*C72</f>
        <v>3987.5</v>
      </c>
      <c r="C72" s="384">
        <v>3987.5</v>
      </c>
      <c r="D72" s="393">
        <v>1</v>
      </c>
      <c r="E72" s="372" t="s">
        <v>233</v>
      </c>
      <c r="F72" s="221" t="s">
        <v>5</v>
      </c>
      <c r="G72" s="220" t="s">
        <v>298</v>
      </c>
      <c r="H72" s="221" t="s">
        <v>6</v>
      </c>
      <c r="I72" s="237" t="s">
        <v>135</v>
      </c>
      <c r="J72" s="221" t="s">
        <v>144</v>
      </c>
      <c r="K72" s="232" t="s">
        <v>135</v>
      </c>
      <c r="L72" s="378" t="s">
        <v>309</v>
      </c>
    </row>
    <row r="73" spans="1:13" s="69" customFormat="1" ht="32.25" customHeight="1" x14ac:dyDescent="0.25">
      <c r="A73" s="388"/>
      <c r="B73" s="391"/>
      <c r="C73" s="385"/>
      <c r="D73" s="370"/>
      <c r="E73" s="370"/>
      <c r="F73" s="224" t="s">
        <v>7</v>
      </c>
      <c r="G73" s="225">
        <v>1328964</v>
      </c>
      <c r="H73" s="224" t="s">
        <v>8</v>
      </c>
      <c r="I73" s="238" t="s">
        <v>135</v>
      </c>
      <c r="J73" s="224" t="s">
        <v>143</v>
      </c>
      <c r="K73" s="234" t="s">
        <v>135</v>
      </c>
      <c r="L73" s="379"/>
    </row>
    <row r="74" spans="1:13" s="242" customFormat="1" ht="114" customHeight="1" x14ac:dyDescent="0.25">
      <c r="A74" s="388"/>
      <c r="B74" s="391"/>
      <c r="C74" s="385"/>
      <c r="D74" s="370"/>
      <c r="E74" s="370"/>
      <c r="F74" s="369"/>
      <c r="G74" s="381"/>
      <c r="H74" s="239" t="s">
        <v>9</v>
      </c>
      <c r="I74" s="240" t="s">
        <v>135</v>
      </c>
      <c r="J74" s="227" t="s">
        <v>10</v>
      </c>
      <c r="K74" s="251" t="s">
        <v>308</v>
      </c>
      <c r="L74" s="379"/>
      <c r="M74" s="241"/>
    </row>
    <row r="75" spans="1:13" s="69" customFormat="1" ht="29.25" customHeight="1" x14ac:dyDescent="0.25">
      <c r="A75" s="388"/>
      <c r="B75" s="391"/>
      <c r="C75" s="385"/>
      <c r="D75" s="370"/>
      <c r="E75" s="370"/>
      <c r="F75" s="370"/>
      <c r="G75" s="382"/>
      <c r="H75" s="224" t="s">
        <v>11</v>
      </c>
      <c r="I75" s="238" t="s">
        <v>135</v>
      </c>
      <c r="J75" s="224" t="s">
        <v>133</v>
      </c>
      <c r="K75" s="226" t="s">
        <v>135</v>
      </c>
      <c r="L75" s="379"/>
      <c r="M75" s="71"/>
    </row>
    <row r="76" spans="1:13" s="81" customFormat="1" ht="15.75" thickBot="1" x14ac:dyDescent="0.3">
      <c r="A76" s="389"/>
      <c r="B76" s="392"/>
      <c r="C76" s="386"/>
      <c r="D76" s="371"/>
      <c r="E76" s="371"/>
      <c r="F76" s="371"/>
      <c r="G76" s="383"/>
      <c r="H76" s="243" t="s">
        <v>12</v>
      </c>
      <c r="I76" s="244" t="s">
        <v>135</v>
      </c>
      <c r="J76" s="229"/>
      <c r="K76" s="236"/>
      <c r="L76" s="380"/>
      <c r="M76" s="204"/>
    </row>
    <row r="77" spans="1:13" s="69" customFormat="1" ht="72.75" customHeight="1" x14ac:dyDescent="0.25">
      <c r="A77" s="387" t="s">
        <v>220</v>
      </c>
      <c r="B77" s="390">
        <f>+D77*C77</f>
        <v>3690</v>
      </c>
      <c r="C77" s="384">
        <v>3690</v>
      </c>
      <c r="D77" s="393">
        <v>1</v>
      </c>
      <c r="E77" s="372" t="s">
        <v>233</v>
      </c>
      <c r="F77" s="221" t="s">
        <v>5</v>
      </c>
      <c r="G77" s="220" t="s">
        <v>254</v>
      </c>
      <c r="H77" s="221" t="s">
        <v>6</v>
      </c>
      <c r="I77" s="237" t="s">
        <v>135</v>
      </c>
      <c r="J77" s="221" t="s">
        <v>144</v>
      </c>
      <c r="K77" s="232" t="s">
        <v>135</v>
      </c>
      <c r="L77" s="378" t="s">
        <v>311</v>
      </c>
    </row>
    <row r="78" spans="1:13" s="69" customFormat="1" ht="32.25" customHeight="1" x14ac:dyDescent="0.25">
      <c r="A78" s="388"/>
      <c r="B78" s="391"/>
      <c r="C78" s="385"/>
      <c r="D78" s="370"/>
      <c r="E78" s="370"/>
      <c r="F78" s="224" t="s">
        <v>7</v>
      </c>
      <c r="G78" s="225">
        <v>8094497</v>
      </c>
      <c r="H78" s="224" t="s">
        <v>8</v>
      </c>
      <c r="I78" s="238" t="s">
        <v>135</v>
      </c>
      <c r="J78" s="224" t="s">
        <v>143</v>
      </c>
      <c r="K78" s="234" t="s">
        <v>135</v>
      </c>
      <c r="L78" s="379"/>
    </row>
    <row r="79" spans="1:13" s="242" customFormat="1" ht="115.5" customHeight="1" x14ac:dyDescent="0.25">
      <c r="A79" s="388"/>
      <c r="B79" s="391"/>
      <c r="C79" s="385"/>
      <c r="D79" s="370"/>
      <c r="E79" s="370"/>
      <c r="F79" s="369"/>
      <c r="G79" s="381"/>
      <c r="H79" s="239" t="s">
        <v>9</v>
      </c>
      <c r="I79" s="240" t="s">
        <v>135</v>
      </c>
      <c r="J79" s="227" t="s">
        <v>10</v>
      </c>
      <c r="K79" s="251" t="s">
        <v>310</v>
      </c>
      <c r="L79" s="379"/>
      <c r="M79" s="241"/>
    </row>
    <row r="80" spans="1:13" s="69" customFormat="1" ht="29.25" customHeight="1" x14ac:dyDescent="0.25">
      <c r="A80" s="388"/>
      <c r="B80" s="391"/>
      <c r="C80" s="385"/>
      <c r="D80" s="370"/>
      <c r="E80" s="370"/>
      <c r="F80" s="370"/>
      <c r="G80" s="382"/>
      <c r="H80" s="224" t="s">
        <v>11</v>
      </c>
      <c r="I80" s="238" t="s">
        <v>135</v>
      </c>
      <c r="J80" s="224" t="s">
        <v>133</v>
      </c>
      <c r="K80" s="226" t="s">
        <v>135</v>
      </c>
      <c r="L80" s="379"/>
      <c r="M80" s="71"/>
    </row>
    <row r="81" spans="1:13" s="81" customFormat="1" ht="15.75" thickBot="1" x14ac:dyDescent="0.3">
      <c r="A81" s="389"/>
      <c r="B81" s="392"/>
      <c r="C81" s="386"/>
      <c r="D81" s="371"/>
      <c r="E81" s="371"/>
      <c r="F81" s="371"/>
      <c r="G81" s="383"/>
      <c r="H81" s="243" t="s">
        <v>12</v>
      </c>
      <c r="I81" s="244" t="s">
        <v>135</v>
      </c>
      <c r="J81" s="229"/>
      <c r="K81" s="236"/>
      <c r="L81" s="380"/>
      <c r="M81" s="204"/>
    </row>
    <row r="82" spans="1:13" s="69" customFormat="1" ht="44.25" customHeight="1" x14ac:dyDescent="0.25">
      <c r="A82" s="387" t="s">
        <v>220</v>
      </c>
      <c r="B82" s="390">
        <f>+D82*C82</f>
        <v>3525</v>
      </c>
      <c r="C82" s="384">
        <v>3525</v>
      </c>
      <c r="D82" s="393">
        <v>1</v>
      </c>
      <c r="E82" s="372" t="s">
        <v>233</v>
      </c>
      <c r="F82" s="221" t="s">
        <v>5</v>
      </c>
      <c r="G82" s="220" t="s">
        <v>313</v>
      </c>
      <c r="H82" s="221" t="s">
        <v>6</v>
      </c>
      <c r="I82" s="237" t="s">
        <v>135</v>
      </c>
      <c r="J82" s="221" t="s">
        <v>144</v>
      </c>
      <c r="K82" s="232" t="s">
        <v>135</v>
      </c>
      <c r="L82" s="378" t="s">
        <v>314</v>
      </c>
      <c r="M82" s="71"/>
    </row>
    <row r="83" spans="1:13" s="69" customFormat="1" x14ac:dyDescent="0.25">
      <c r="A83" s="388"/>
      <c r="B83" s="391"/>
      <c r="C83" s="385"/>
      <c r="D83" s="370"/>
      <c r="E83" s="370"/>
      <c r="F83" s="224" t="s">
        <v>7</v>
      </c>
      <c r="G83" s="225">
        <v>4026640</v>
      </c>
      <c r="H83" s="224" t="s">
        <v>8</v>
      </c>
      <c r="I83" s="238" t="s">
        <v>135</v>
      </c>
      <c r="J83" s="224" t="s">
        <v>143</v>
      </c>
      <c r="K83" s="234" t="s">
        <v>135</v>
      </c>
      <c r="L83" s="379"/>
      <c r="M83" s="71"/>
    </row>
    <row r="84" spans="1:13" s="69" customFormat="1" ht="183" customHeight="1" x14ac:dyDescent="0.25">
      <c r="A84" s="388"/>
      <c r="B84" s="391"/>
      <c r="C84" s="385"/>
      <c r="D84" s="370"/>
      <c r="E84" s="370"/>
      <c r="F84" s="369"/>
      <c r="G84" s="381"/>
      <c r="H84" s="239" t="s">
        <v>9</v>
      </c>
      <c r="I84" s="240" t="s">
        <v>135</v>
      </c>
      <c r="J84" s="227" t="s">
        <v>10</v>
      </c>
      <c r="K84" s="228" t="s">
        <v>312</v>
      </c>
      <c r="L84" s="379"/>
      <c r="M84" s="71"/>
    </row>
    <row r="85" spans="1:13" s="69" customFormat="1" x14ac:dyDescent="0.25">
      <c r="A85" s="388"/>
      <c r="B85" s="391"/>
      <c r="C85" s="385"/>
      <c r="D85" s="370"/>
      <c r="E85" s="370"/>
      <c r="F85" s="370"/>
      <c r="G85" s="382"/>
      <c r="H85" s="224" t="s">
        <v>11</v>
      </c>
      <c r="I85" s="238" t="s">
        <v>135</v>
      </c>
      <c r="J85" s="224" t="s">
        <v>133</v>
      </c>
      <c r="K85" s="226" t="s">
        <v>135</v>
      </c>
      <c r="L85" s="379"/>
      <c r="M85" s="71"/>
    </row>
    <row r="86" spans="1:13" s="69" customFormat="1" ht="15.75" thickBot="1" x14ac:dyDescent="0.3">
      <c r="A86" s="389"/>
      <c r="B86" s="392"/>
      <c r="C86" s="386"/>
      <c r="D86" s="371"/>
      <c r="E86" s="371"/>
      <c r="F86" s="371"/>
      <c r="G86" s="383"/>
      <c r="H86" s="243" t="s">
        <v>12</v>
      </c>
      <c r="I86" s="244" t="s">
        <v>135</v>
      </c>
      <c r="J86" s="229"/>
      <c r="K86" s="236"/>
      <c r="L86" s="380"/>
      <c r="M86" s="71"/>
    </row>
    <row r="87" spans="1:13" s="69" customFormat="1" ht="44.25" customHeight="1" x14ac:dyDescent="0.25">
      <c r="A87" s="387" t="s">
        <v>220</v>
      </c>
      <c r="B87" s="390">
        <f>+D87*C87</f>
        <v>3482.9</v>
      </c>
      <c r="C87" s="384">
        <v>3482.9</v>
      </c>
      <c r="D87" s="393">
        <v>1</v>
      </c>
      <c r="E87" s="372" t="s">
        <v>233</v>
      </c>
      <c r="F87" s="221" t="s">
        <v>5</v>
      </c>
      <c r="G87" s="220" t="s">
        <v>316</v>
      </c>
      <c r="H87" s="221" t="s">
        <v>6</v>
      </c>
      <c r="I87" s="237" t="s">
        <v>135</v>
      </c>
      <c r="J87" s="221" t="s">
        <v>144</v>
      </c>
      <c r="K87" s="232" t="s">
        <v>135</v>
      </c>
      <c r="L87" s="378" t="s">
        <v>319</v>
      </c>
      <c r="M87" s="71"/>
    </row>
    <row r="88" spans="1:13" s="69" customFormat="1" x14ac:dyDescent="0.25">
      <c r="A88" s="388"/>
      <c r="B88" s="391"/>
      <c r="C88" s="385"/>
      <c r="D88" s="370"/>
      <c r="E88" s="370"/>
      <c r="F88" s="224" t="s">
        <v>7</v>
      </c>
      <c r="G88" s="225">
        <v>72006382</v>
      </c>
      <c r="H88" s="224" t="s">
        <v>8</v>
      </c>
      <c r="I88" s="238" t="s">
        <v>135</v>
      </c>
      <c r="J88" s="224" t="s">
        <v>143</v>
      </c>
      <c r="K88" s="234" t="s">
        <v>135</v>
      </c>
      <c r="L88" s="379"/>
      <c r="M88" s="71"/>
    </row>
    <row r="89" spans="1:13" s="69" customFormat="1" ht="228.75" customHeight="1" x14ac:dyDescent="0.25">
      <c r="A89" s="388"/>
      <c r="B89" s="391"/>
      <c r="C89" s="385"/>
      <c r="D89" s="370"/>
      <c r="E89" s="370"/>
      <c r="F89" s="369"/>
      <c r="G89" s="381"/>
      <c r="H89" s="239" t="s">
        <v>9</v>
      </c>
      <c r="I89" s="240" t="s">
        <v>135</v>
      </c>
      <c r="J89" s="227" t="s">
        <v>10</v>
      </c>
      <c r="K89" s="251" t="s">
        <v>315</v>
      </c>
      <c r="L89" s="379"/>
      <c r="M89" s="71"/>
    </row>
    <row r="90" spans="1:13" s="69" customFormat="1" x14ac:dyDescent="0.25">
      <c r="A90" s="388"/>
      <c r="B90" s="391"/>
      <c r="C90" s="385"/>
      <c r="D90" s="370"/>
      <c r="E90" s="370"/>
      <c r="F90" s="370"/>
      <c r="G90" s="382"/>
      <c r="H90" s="224" t="s">
        <v>11</v>
      </c>
      <c r="I90" s="238" t="s">
        <v>135</v>
      </c>
      <c r="J90" s="224" t="s">
        <v>133</v>
      </c>
      <c r="K90" s="226" t="s">
        <v>135</v>
      </c>
      <c r="L90" s="379"/>
      <c r="M90" s="71"/>
    </row>
    <row r="91" spans="1:13" s="69" customFormat="1" ht="15.75" thickBot="1" x14ac:dyDescent="0.3">
      <c r="A91" s="389"/>
      <c r="B91" s="392"/>
      <c r="C91" s="386"/>
      <c r="D91" s="371"/>
      <c r="E91" s="371"/>
      <c r="F91" s="371"/>
      <c r="G91" s="383"/>
      <c r="H91" s="243" t="s">
        <v>12</v>
      </c>
      <c r="I91" s="244" t="s">
        <v>135</v>
      </c>
      <c r="J91" s="229"/>
      <c r="K91" s="236"/>
      <c r="L91" s="380"/>
      <c r="M91" s="71"/>
    </row>
    <row r="92" spans="1:13" s="69" customFormat="1" ht="44.25" customHeight="1" x14ac:dyDescent="0.25">
      <c r="A92" s="387" t="s">
        <v>220</v>
      </c>
      <c r="B92" s="390">
        <f>C94+C93</f>
        <v>1692</v>
      </c>
      <c r="C92" s="260"/>
      <c r="D92" s="393">
        <v>1</v>
      </c>
      <c r="E92" s="372" t="s">
        <v>259</v>
      </c>
      <c r="F92" s="221" t="s">
        <v>5</v>
      </c>
      <c r="G92" s="220" t="s">
        <v>318</v>
      </c>
      <c r="H92" s="221" t="s">
        <v>6</v>
      </c>
      <c r="I92" s="237" t="s">
        <v>135</v>
      </c>
      <c r="J92" s="221" t="s">
        <v>144</v>
      </c>
      <c r="K92" s="232" t="s">
        <v>135</v>
      </c>
      <c r="L92" s="378" t="s">
        <v>320</v>
      </c>
      <c r="M92" s="71"/>
    </row>
    <row r="93" spans="1:13" s="69" customFormat="1" x14ac:dyDescent="0.25">
      <c r="A93" s="388"/>
      <c r="B93" s="391"/>
      <c r="C93" s="261">
        <v>132</v>
      </c>
      <c r="D93" s="370"/>
      <c r="E93" s="370"/>
      <c r="F93" s="224" t="s">
        <v>7</v>
      </c>
      <c r="G93" s="225">
        <v>45137188</v>
      </c>
      <c r="H93" s="224" t="s">
        <v>8</v>
      </c>
      <c r="I93" s="238" t="s">
        <v>135</v>
      </c>
      <c r="J93" s="224" t="s">
        <v>143</v>
      </c>
      <c r="K93" s="234" t="s">
        <v>135</v>
      </c>
      <c r="L93" s="379"/>
      <c r="M93" s="71"/>
    </row>
    <row r="94" spans="1:13" s="69" customFormat="1" ht="223.5" customHeight="1" x14ac:dyDescent="0.25">
      <c r="A94" s="388"/>
      <c r="B94" s="391"/>
      <c r="C94" s="261">
        <v>1560</v>
      </c>
      <c r="D94" s="370"/>
      <c r="E94" s="370"/>
      <c r="F94" s="369"/>
      <c r="G94" s="381"/>
      <c r="H94" s="239" t="s">
        <v>9</v>
      </c>
      <c r="I94" s="240" t="s">
        <v>135</v>
      </c>
      <c r="J94" s="227" t="s">
        <v>10</v>
      </c>
      <c r="K94" s="251" t="s">
        <v>317</v>
      </c>
      <c r="L94" s="379"/>
      <c r="M94" s="71"/>
    </row>
    <row r="95" spans="1:13" s="69" customFormat="1" x14ac:dyDescent="0.25">
      <c r="A95" s="388"/>
      <c r="B95" s="391"/>
      <c r="C95" s="261"/>
      <c r="D95" s="370"/>
      <c r="E95" s="370"/>
      <c r="F95" s="370"/>
      <c r="G95" s="382"/>
      <c r="H95" s="224" t="s">
        <v>11</v>
      </c>
      <c r="I95" s="238" t="s">
        <v>135</v>
      </c>
      <c r="J95" s="224" t="s">
        <v>133</v>
      </c>
      <c r="K95" s="226" t="s">
        <v>135</v>
      </c>
      <c r="L95" s="379"/>
      <c r="M95" s="71"/>
    </row>
    <row r="96" spans="1:13" s="69" customFormat="1" ht="15.75" thickBot="1" x14ac:dyDescent="0.3">
      <c r="A96" s="389"/>
      <c r="B96" s="392"/>
      <c r="C96" s="262"/>
      <c r="D96" s="371"/>
      <c r="E96" s="371"/>
      <c r="F96" s="371"/>
      <c r="G96" s="383"/>
      <c r="H96" s="243" t="s">
        <v>12</v>
      </c>
      <c r="I96" s="244" t="s">
        <v>135</v>
      </c>
      <c r="J96" s="229"/>
      <c r="K96" s="236"/>
      <c r="L96" s="380"/>
      <c r="M96" s="71"/>
    </row>
    <row r="97" spans="1:13" s="69" customFormat="1" ht="82.5" customHeight="1" x14ac:dyDescent="0.25">
      <c r="A97" s="387" t="s">
        <v>220</v>
      </c>
      <c r="B97" s="390">
        <f>+D97*C97</f>
        <v>750</v>
      </c>
      <c r="C97" s="384">
        <v>750</v>
      </c>
      <c r="D97" s="393">
        <v>1</v>
      </c>
      <c r="E97" s="372" t="s">
        <v>323</v>
      </c>
      <c r="F97" s="221" t="s">
        <v>5</v>
      </c>
      <c r="G97" s="220" t="s">
        <v>322</v>
      </c>
      <c r="H97" s="221" t="s">
        <v>6</v>
      </c>
      <c r="I97" s="237" t="s">
        <v>135</v>
      </c>
      <c r="J97" s="221" t="s">
        <v>144</v>
      </c>
      <c r="K97" s="232" t="s">
        <v>135</v>
      </c>
      <c r="L97" s="378" t="s">
        <v>324</v>
      </c>
    </row>
    <row r="98" spans="1:13" s="69" customFormat="1" x14ac:dyDescent="0.25">
      <c r="A98" s="388"/>
      <c r="B98" s="391"/>
      <c r="C98" s="385"/>
      <c r="D98" s="370"/>
      <c r="E98" s="370"/>
      <c r="F98" s="224" t="s">
        <v>7</v>
      </c>
      <c r="G98" s="225">
        <v>87414104</v>
      </c>
      <c r="H98" s="224" t="s">
        <v>8</v>
      </c>
      <c r="I98" s="238" t="s">
        <v>135</v>
      </c>
      <c r="J98" s="224" t="s">
        <v>143</v>
      </c>
      <c r="K98" s="234" t="s">
        <v>135</v>
      </c>
      <c r="L98" s="379"/>
    </row>
    <row r="99" spans="1:13" s="242" customFormat="1" ht="160.5" customHeight="1" x14ac:dyDescent="0.25">
      <c r="A99" s="388"/>
      <c r="B99" s="391"/>
      <c r="C99" s="385"/>
      <c r="D99" s="370"/>
      <c r="E99" s="370"/>
      <c r="F99" s="369"/>
      <c r="G99" s="381"/>
      <c r="H99" s="239" t="s">
        <v>9</v>
      </c>
      <c r="I99" s="240" t="s">
        <v>135</v>
      </c>
      <c r="J99" s="227" t="s">
        <v>10</v>
      </c>
      <c r="K99" s="228" t="s">
        <v>321</v>
      </c>
      <c r="L99" s="379"/>
    </row>
    <row r="100" spans="1:13" s="69" customFormat="1" ht="29.25" customHeight="1" x14ac:dyDescent="0.25">
      <c r="A100" s="388"/>
      <c r="B100" s="391"/>
      <c r="C100" s="385"/>
      <c r="D100" s="370"/>
      <c r="E100" s="370"/>
      <c r="F100" s="370"/>
      <c r="G100" s="382"/>
      <c r="H100" s="224" t="s">
        <v>11</v>
      </c>
      <c r="I100" s="238" t="s">
        <v>135</v>
      </c>
      <c r="J100" s="224" t="s">
        <v>133</v>
      </c>
      <c r="K100" s="226" t="s">
        <v>135</v>
      </c>
      <c r="L100" s="379"/>
      <c r="M100" s="71"/>
    </row>
    <row r="101" spans="1:13" s="81" customFormat="1" ht="15.75" thickBot="1" x14ac:dyDescent="0.3">
      <c r="A101" s="389"/>
      <c r="B101" s="392"/>
      <c r="C101" s="386"/>
      <c r="D101" s="371"/>
      <c r="E101" s="371"/>
      <c r="F101" s="371"/>
      <c r="G101" s="383"/>
      <c r="H101" s="243" t="s">
        <v>12</v>
      </c>
      <c r="I101" s="244" t="s">
        <v>135</v>
      </c>
      <c r="J101" s="229"/>
      <c r="K101" s="236"/>
      <c r="L101" s="380"/>
      <c r="M101" s="204"/>
    </row>
    <row r="102" spans="1:13" s="69" customFormat="1" ht="82.5" customHeight="1" x14ac:dyDescent="0.25">
      <c r="A102" s="387" t="s">
        <v>220</v>
      </c>
      <c r="B102" s="390">
        <f>+D102*C102</f>
        <v>7875</v>
      </c>
      <c r="C102" s="384">
        <v>7875</v>
      </c>
      <c r="D102" s="393">
        <v>1</v>
      </c>
      <c r="E102" s="372" t="s">
        <v>258</v>
      </c>
      <c r="F102" s="221" t="s">
        <v>5</v>
      </c>
      <c r="G102" s="220" t="s">
        <v>326</v>
      </c>
      <c r="H102" s="221" t="s">
        <v>6</v>
      </c>
      <c r="I102" s="237" t="s">
        <v>135</v>
      </c>
      <c r="J102" s="221" t="s">
        <v>144</v>
      </c>
      <c r="K102" s="232" t="s">
        <v>135</v>
      </c>
      <c r="L102" s="378" t="s">
        <v>327</v>
      </c>
    </row>
    <row r="103" spans="1:13" s="69" customFormat="1" x14ac:dyDescent="0.25">
      <c r="A103" s="388"/>
      <c r="B103" s="391"/>
      <c r="C103" s="385"/>
      <c r="D103" s="370"/>
      <c r="E103" s="370"/>
      <c r="F103" s="224" t="s">
        <v>7</v>
      </c>
      <c r="G103" s="225">
        <v>67241999</v>
      </c>
      <c r="H103" s="224" t="s">
        <v>8</v>
      </c>
      <c r="I103" s="238" t="s">
        <v>135</v>
      </c>
      <c r="J103" s="224" t="s">
        <v>143</v>
      </c>
      <c r="K103" s="234" t="s">
        <v>135</v>
      </c>
      <c r="L103" s="379"/>
    </row>
    <row r="104" spans="1:13" s="242" customFormat="1" ht="282.75" customHeight="1" x14ac:dyDescent="0.25">
      <c r="A104" s="388"/>
      <c r="B104" s="391"/>
      <c r="C104" s="385"/>
      <c r="D104" s="370"/>
      <c r="E104" s="370"/>
      <c r="F104" s="369"/>
      <c r="G104" s="381"/>
      <c r="H104" s="239" t="s">
        <v>9</v>
      </c>
      <c r="I104" s="240" t="s">
        <v>135</v>
      </c>
      <c r="J104" s="227" t="s">
        <v>10</v>
      </c>
      <c r="K104" s="228" t="s">
        <v>325</v>
      </c>
      <c r="L104" s="379"/>
    </row>
    <row r="105" spans="1:13" s="69" customFormat="1" ht="29.25" customHeight="1" x14ac:dyDescent="0.25">
      <c r="A105" s="388"/>
      <c r="B105" s="391"/>
      <c r="C105" s="385"/>
      <c r="D105" s="370"/>
      <c r="E105" s="370"/>
      <c r="F105" s="370"/>
      <c r="G105" s="382"/>
      <c r="H105" s="224" t="s">
        <v>11</v>
      </c>
      <c r="I105" s="238" t="s">
        <v>135</v>
      </c>
      <c r="J105" s="224" t="s">
        <v>133</v>
      </c>
      <c r="K105" s="226" t="s">
        <v>135</v>
      </c>
      <c r="L105" s="379"/>
      <c r="M105" s="71"/>
    </row>
    <row r="106" spans="1:13" s="81" customFormat="1" ht="15.75" thickBot="1" x14ac:dyDescent="0.3">
      <c r="A106" s="389"/>
      <c r="B106" s="392"/>
      <c r="C106" s="386"/>
      <c r="D106" s="371"/>
      <c r="E106" s="371"/>
      <c r="F106" s="371"/>
      <c r="G106" s="383"/>
      <c r="H106" s="243" t="s">
        <v>12</v>
      </c>
      <c r="I106" s="244" t="s">
        <v>135</v>
      </c>
      <c r="J106" s="229"/>
      <c r="K106" s="236"/>
      <c r="L106" s="380"/>
      <c r="M106" s="204"/>
    </row>
    <row r="107" spans="1:13" s="69" customFormat="1" ht="82.5" customHeight="1" x14ac:dyDescent="0.25">
      <c r="A107" s="387" t="s">
        <v>220</v>
      </c>
      <c r="B107" s="390">
        <f>+D107*C107</f>
        <v>3840</v>
      </c>
      <c r="C107" s="384">
        <v>3840</v>
      </c>
      <c r="D107" s="393">
        <v>1</v>
      </c>
      <c r="E107" s="372" t="s">
        <v>330</v>
      </c>
      <c r="F107" s="221" t="s">
        <v>5</v>
      </c>
      <c r="G107" s="220" t="s">
        <v>329</v>
      </c>
      <c r="H107" s="221" t="s">
        <v>6</v>
      </c>
      <c r="I107" s="237" t="s">
        <v>135</v>
      </c>
      <c r="J107" s="221" t="s">
        <v>144</v>
      </c>
      <c r="K107" s="232" t="s">
        <v>135</v>
      </c>
      <c r="L107" s="378" t="s">
        <v>331</v>
      </c>
    </row>
    <row r="108" spans="1:13" s="69" customFormat="1" x14ac:dyDescent="0.25">
      <c r="A108" s="388"/>
      <c r="B108" s="391"/>
      <c r="C108" s="385"/>
      <c r="D108" s="370"/>
      <c r="E108" s="370"/>
      <c r="F108" s="224" t="s">
        <v>7</v>
      </c>
      <c r="G108" s="225">
        <v>61210099</v>
      </c>
      <c r="H108" s="224" t="s">
        <v>8</v>
      </c>
      <c r="I108" s="238" t="s">
        <v>135</v>
      </c>
      <c r="J108" s="224" t="s">
        <v>143</v>
      </c>
      <c r="K108" s="234" t="s">
        <v>135</v>
      </c>
      <c r="L108" s="379"/>
    </row>
    <row r="109" spans="1:13" s="242" customFormat="1" ht="198.75" customHeight="1" x14ac:dyDescent="0.25">
      <c r="A109" s="388"/>
      <c r="B109" s="391"/>
      <c r="C109" s="385"/>
      <c r="D109" s="370"/>
      <c r="E109" s="370"/>
      <c r="F109" s="369"/>
      <c r="G109" s="381"/>
      <c r="H109" s="239" t="s">
        <v>9</v>
      </c>
      <c r="I109" s="240" t="s">
        <v>135</v>
      </c>
      <c r="J109" s="227" t="s">
        <v>10</v>
      </c>
      <c r="K109" s="228" t="s">
        <v>328</v>
      </c>
      <c r="L109" s="379"/>
    </row>
    <row r="110" spans="1:13" s="69" customFormat="1" ht="29.25" customHeight="1" x14ac:dyDescent="0.25">
      <c r="A110" s="388"/>
      <c r="B110" s="391"/>
      <c r="C110" s="385"/>
      <c r="D110" s="370"/>
      <c r="E110" s="370"/>
      <c r="F110" s="370"/>
      <c r="G110" s="382"/>
      <c r="H110" s="224" t="s">
        <v>11</v>
      </c>
      <c r="I110" s="238" t="s">
        <v>135</v>
      </c>
      <c r="J110" s="224" t="s">
        <v>133</v>
      </c>
      <c r="K110" s="226" t="s">
        <v>135</v>
      </c>
      <c r="L110" s="379"/>
      <c r="M110" s="71"/>
    </row>
    <row r="111" spans="1:13" s="81" customFormat="1" ht="15.75" thickBot="1" x14ac:dyDescent="0.3">
      <c r="A111" s="389"/>
      <c r="B111" s="392"/>
      <c r="C111" s="386"/>
      <c r="D111" s="371"/>
      <c r="E111" s="371"/>
      <c r="F111" s="371"/>
      <c r="G111" s="383"/>
      <c r="H111" s="243" t="s">
        <v>12</v>
      </c>
      <c r="I111" s="244" t="s">
        <v>135</v>
      </c>
      <c r="J111" s="229"/>
      <c r="K111" s="236"/>
      <c r="L111" s="380"/>
      <c r="M111" s="204"/>
    </row>
    <row r="112" spans="1:13" s="69" customFormat="1" ht="82.5" customHeight="1" x14ac:dyDescent="0.25">
      <c r="A112" s="387" t="s">
        <v>220</v>
      </c>
      <c r="B112" s="390">
        <f>+D112*C112</f>
        <v>450</v>
      </c>
      <c r="C112" s="384">
        <v>450</v>
      </c>
      <c r="D112" s="393">
        <v>1</v>
      </c>
      <c r="E112" s="372" t="s">
        <v>216</v>
      </c>
      <c r="F112" s="221" t="s">
        <v>5</v>
      </c>
      <c r="G112" s="220" t="s">
        <v>223</v>
      </c>
      <c r="H112" s="221" t="s">
        <v>6</v>
      </c>
      <c r="I112" s="237" t="s">
        <v>135</v>
      </c>
      <c r="J112" s="221" t="s">
        <v>144</v>
      </c>
      <c r="K112" s="232" t="s">
        <v>135</v>
      </c>
      <c r="L112" s="378" t="s">
        <v>333</v>
      </c>
    </row>
    <row r="113" spans="1:13" s="69" customFormat="1" x14ac:dyDescent="0.25">
      <c r="A113" s="388"/>
      <c r="B113" s="391"/>
      <c r="C113" s="385"/>
      <c r="D113" s="370"/>
      <c r="E113" s="373"/>
      <c r="F113" s="224" t="s">
        <v>7</v>
      </c>
      <c r="G113" s="225">
        <v>5498104</v>
      </c>
      <c r="H113" s="224" t="s">
        <v>8</v>
      </c>
      <c r="I113" s="238" t="s">
        <v>135</v>
      </c>
      <c r="J113" s="224" t="s">
        <v>143</v>
      </c>
      <c r="K113" s="234" t="s">
        <v>135</v>
      </c>
      <c r="L113" s="379"/>
    </row>
    <row r="114" spans="1:13" s="242" customFormat="1" ht="240.75" customHeight="1" x14ac:dyDescent="0.25">
      <c r="A114" s="388"/>
      <c r="B114" s="391"/>
      <c r="C114" s="385"/>
      <c r="D114" s="370"/>
      <c r="E114" s="373"/>
      <c r="F114" s="369"/>
      <c r="G114" s="381"/>
      <c r="H114" s="239" t="s">
        <v>9</v>
      </c>
      <c r="I114" s="240" t="s">
        <v>135</v>
      </c>
      <c r="J114" s="227" t="s">
        <v>10</v>
      </c>
      <c r="K114" s="251" t="s">
        <v>332</v>
      </c>
      <c r="L114" s="379"/>
    </row>
    <row r="115" spans="1:13" s="69" customFormat="1" ht="29.25" customHeight="1" x14ac:dyDescent="0.25">
      <c r="A115" s="388"/>
      <c r="B115" s="391"/>
      <c r="C115" s="385"/>
      <c r="D115" s="370"/>
      <c r="E115" s="373"/>
      <c r="F115" s="370"/>
      <c r="G115" s="382"/>
      <c r="H115" s="224" t="s">
        <v>11</v>
      </c>
      <c r="I115" s="238" t="s">
        <v>135</v>
      </c>
      <c r="J115" s="224" t="s">
        <v>133</v>
      </c>
      <c r="K115" s="226" t="s">
        <v>135</v>
      </c>
      <c r="L115" s="379"/>
      <c r="M115" s="71"/>
    </row>
    <row r="116" spans="1:13" s="81" customFormat="1" ht="15.75" thickBot="1" x14ac:dyDescent="0.3">
      <c r="A116" s="389"/>
      <c r="B116" s="392"/>
      <c r="C116" s="386"/>
      <c r="D116" s="371"/>
      <c r="E116" s="395"/>
      <c r="F116" s="371"/>
      <c r="G116" s="383"/>
      <c r="H116" s="243" t="s">
        <v>12</v>
      </c>
      <c r="I116" s="244" t="s">
        <v>135</v>
      </c>
      <c r="J116" s="229"/>
      <c r="K116" s="236"/>
      <c r="L116" s="380"/>
      <c r="M116" s="204"/>
    </row>
    <row r="117" spans="1:13" ht="60" x14ac:dyDescent="0.25">
      <c r="A117" s="387" t="s">
        <v>220</v>
      </c>
      <c r="B117" s="390">
        <f>+D117*C117</f>
        <v>13545</v>
      </c>
      <c r="C117" s="384">
        <v>13545</v>
      </c>
      <c r="D117" s="393">
        <v>1</v>
      </c>
      <c r="E117" s="372" t="s">
        <v>235</v>
      </c>
      <c r="F117" s="221" t="s">
        <v>5</v>
      </c>
      <c r="G117" s="220" t="s">
        <v>234</v>
      </c>
      <c r="H117" s="221" t="s">
        <v>6</v>
      </c>
      <c r="I117" s="237" t="s">
        <v>135</v>
      </c>
      <c r="J117" s="221" t="s">
        <v>144</v>
      </c>
      <c r="K117" s="232" t="s">
        <v>135</v>
      </c>
      <c r="L117" s="378" t="s">
        <v>335</v>
      </c>
    </row>
    <row r="118" spans="1:13" x14ac:dyDescent="0.25">
      <c r="A118" s="388"/>
      <c r="B118" s="391"/>
      <c r="C118" s="385"/>
      <c r="D118" s="370"/>
      <c r="E118" s="370"/>
      <c r="F118" s="224" t="s">
        <v>7</v>
      </c>
      <c r="G118" s="225">
        <v>14944529</v>
      </c>
      <c r="H118" s="224" t="s">
        <v>8</v>
      </c>
      <c r="I118" s="238" t="s">
        <v>135</v>
      </c>
      <c r="J118" s="224" t="s">
        <v>143</v>
      </c>
      <c r="K118" s="234" t="s">
        <v>135</v>
      </c>
      <c r="L118" s="379"/>
    </row>
    <row r="119" spans="1:13" ht="211.5" customHeight="1" x14ac:dyDescent="0.25">
      <c r="A119" s="388"/>
      <c r="B119" s="391"/>
      <c r="C119" s="385"/>
      <c r="D119" s="370"/>
      <c r="E119" s="370"/>
      <c r="F119" s="369"/>
      <c r="G119" s="381"/>
      <c r="H119" s="239" t="s">
        <v>9</v>
      </c>
      <c r="I119" s="240" t="s">
        <v>135</v>
      </c>
      <c r="J119" s="227" t="s">
        <v>10</v>
      </c>
      <c r="K119" s="251" t="s">
        <v>334</v>
      </c>
      <c r="L119" s="379"/>
    </row>
    <row r="120" spans="1:13" x14ac:dyDescent="0.25">
      <c r="A120" s="388"/>
      <c r="B120" s="391"/>
      <c r="C120" s="385"/>
      <c r="D120" s="370"/>
      <c r="E120" s="370"/>
      <c r="F120" s="370"/>
      <c r="G120" s="382"/>
      <c r="H120" s="224" t="s">
        <v>11</v>
      </c>
      <c r="I120" s="238" t="s">
        <v>135</v>
      </c>
      <c r="J120" s="224" t="s">
        <v>133</v>
      </c>
      <c r="K120" s="226" t="s">
        <v>135</v>
      </c>
      <c r="L120" s="379"/>
    </row>
    <row r="121" spans="1:13" ht="15.75" thickBot="1" x14ac:dyDescent="0.3">
      <c r="A121" s="389"/>
      <c r="B121" s="392"/>
      <c r="C121" s="386"/>
      <c r="D121" s="371"/>
      <c r="E121" s="371"/>
      <c r="F121" s="371"/>
      <c r="G121" s="383"/>
      <c r="H121" s="243" t="s">
        <v>12</v>
      </c>
      <c r="I121" s="244" t="s">
        <v>135</v>
      </c>
      <c r="J121" s="229"/>
      <c r="K121" s="236"/>
      <c r="L121" s="380"/>
    </row>
    <row r="122" spans="1:13" ht="30" x14ac:dyDescent="0.25">
      <c r="A122" s="387" t="s">
        <v>220</v>
      </c>
      <c r="B122" s="390">
        <f>+D122*C122</f>
        <v>358.2</v>
      </c>
      <c r="C122" s="384">
        <v>358.2</v>
      </c>
      <c r="D122" s="393">
        <v>1</v>
      </c>
      <c r="E122" s="372" t="s">
        <v>221</v>
      </c>
      <c r="F122" s="221" t="s">
        <v>5</v>
      </c>
      <c r="G122" s="220" t="s">
        <v>222</v>
      </c>
      <c r="H122" s="221" t="s">
        <v>6</v>
      </c>
      <c r="I122" s="222" t="s">
        <v>135</v>
      </c>
      <c r="J122" s="221" t="s">
        <v>144</v>
      </c>
      <c r="K122" s="232" t="s">
        <v>135</v>
      </c>
      <c r="L122" s="378" t="s">
        <v>337</v>
      </c>
    </row>
    <row r="123" spans="1:13" x14ac:dyDescent="0.25">
      <c r="A123" s="388"/>
      <c r="B123" s="391"/>
      <c r="C123" s="385"/>
      <c r="D123" s="370"/>
      <c r="E123" s="370"/>
      <c r="F123" s="224" t="s">
        <v>7</v>
      </c>
      <c r="G123" s="225">
        <v>5750814</v>
      </c>
      <c r="H123" s="224" t="s">
        <v>8</v>
      </c>
      <c r="I123" s="233" t="s">
        <v>135</v>
      </c>
      <c r="J123" s="224" t="s">
        <v>143</v>
      </c>
      <c r="K123" s="234" t="s">
        <v>135</v>
      </c>
      <c r="L123" s="379"/>
    </row>
    <row r="124" spans="1:13" ht="173.25" customHeight="1" x14ac:dyDescent="0.25">
      <c r="A124" s="388"/>
      <c r="B124" s="391"/>
      <c r="C124" s="385"/>
      <c r="D124" s="370"/>
      <c r="E124" s="370"/>
      <c r="F124" s="369"/>
      <c r="G124" s="381"/>
      <c r="H124" s="227" t="s">
        <v>9</v>
      </c>
      <c r="I124" s="233" t="s">
        <v>135</v>
      </c>
      <c r="J124" s="227" t="s">
        <v>10</v>
      </c>
      <c r="K124" s="251" t="s">
        <v>336</v>
      </c>
      <c r="L124" s="379"/>
    </row>
    <row r="125" spans="1:13" x14ac:dyDescent="0.25">
      <c r="A125" s="388"/>
      <c r="B125" s="391"/>
      <c r="C125" s="385"/>
      <c r="D125" s="370"/>
      <c r="E125" s="370"/>
      <c r="F125" s="370"/>
      <c r="G125" s="382"/>
      <c r="H125" s="224" t="s">
        <v>11</v>
      </c>
      <c r="I125" s="233" t="s">
        <v>135</v>
      </c>
      <c r="J125" s="224" t="s">
        <v>133</v>
      </c>
      <c r="K125" s="226" t="s">
        <v>135</v>
      </c>
      <c r="L125" s="379"/>
    </row>
    <row r="126" spans="1:13" ht="15.75" thickBot="1" x14ac:dyDescent="0.3">
      <c r="A126" s="389"/>
      <c r="B126" s="392"/>
      <c r="C126" s="386"/>
      <c r="D126" s="371"/>
      <c r="E126" s="371"/>
      <c r="F126" s="371"/>
      <c r="G126" s="383"/>
      <c r="H126" s="229" t="s">
        <v>12</v>
      </c>
      <c r="I126" s="235" t="s">
        <v>135</v>
      </c>
      <c r="J126" s="229"/>
      <c r="K126" s="236"/>
      <c r="L126" s="380"/>
    </row>
    <row r="127" spans="1:13" ht="45" x14ac:dyDescent="0.25">
      <c r="A127" s="387" t="s">
        <v>224</v>
      </c>
      <c r="B127" s="390">
        <f>+C127</f>
        <v>7387.91</v>
      </c>
      <c r="C127" s="384">
        <v>7387.91</v>
      </c>
      <c r="D127" s="393">
        <v>1</v>
      </c>
      <c r="E127" s="372" t="s">
        <v>225</v>
      </c>
      <c r="F127" s="219" t="s">
        <v>5</v>
      </c>
      <c r="G127" s="220" t="s">
        <v>226</v>
      </c>
      <c r="H127" s="221" t="s">
        <v>6</v>
      </c>
      <c r="I127" s="222" t="s">
        <v>135</v>
      </c>
      <c r="J127" s="221" t="s">
        <v>144</v>
      </c>
      <c r="K127" s="223" t="s">
        <v>135</v>
      </c>
      <c r="L127" s="378" t="s">
        <v>339</v>
      </c>
    </row>
    <row r="128" spans="1:13" x14ac:dyDescent="0.25">
      <c r="A128" s="388"/>
      <c r="B128" s="391"/>
      <c r="C128" s="385"/>
      <c r="D128" s="370"/>
      <c r="E128" s="373"/>
      <c r="F128" s="375" t="s">
        <v>7</v>
      </c>
      <c r="G128" s="366">
        <v>326445</v>
      </c>
      <c r="H128" s="224" t="s">
        <v>8</v>
      </c>
      <c r="I128" s="225" t="s">
        <v>135</v>
      </c>
      <c r="J128" s="224" t="s">
        <v>143</v>
      </c>
      <c r="K128" s="247" t="s">
        <v>135</v>
      </c>
      <c r="L128" s="379"/>
    </row>
    <row r="129" spans="1:12" ht="141.75" customHeight="1" x14ac:dyDescent="0.25">
      <c r="A129" s="388"/>
      <c r="B129" s="391"/>
      <c r="C129" s="385"/>
      <c r="D129" s="370"/>
      <c r="E129" s="373"/>
      <c r="F129" s="376"/>
      <c r="G129" s="367"/>
      <c r="H129" s="248" t="s">
        <v>9</v>
      </c>
      <c r="I129" s="249" t="s">
        <v>135</v>
      </c>
      <c r="J129" s="250" t="s">
        <v>10</v>
      </c>
      <c r="K129" s="251" t="s">
        <v>338</v>
      </c>
      <c r="L129" s="379"/>
    </row>
    <row r="130" spans="1:12" x14ac:dyDescent="0.25">
      <c r="A130" s="388"/>
      <c r="B130" s="391"/>
      <c r="C130" s="385"/>
      <c r="D130" s="370"/>
      <c r="E130" s="373"/>
      <c r="F130" s="376"/>
      <c r="G130" s="367"/>
      <c r="H130" s="224" t="s">
        <v>11</v>
      </c>
      <c r="I130" s="225" t="s">
        <v>135</v>
      </c>
      <c r="J130" s="224" t="s">
        <v>142</v>
      </c>
      <c r="K130" s="226" t="s">
        <v>135</v>
      </c>
      <c r="L130" s="379"/>
    </row>
    <row r="131" spans="1:12" ht="15.75" thickBot="1" x14ac:dyDescent="0.3">
      <c r="A131" s="422"/>
      <c r="B131" s="419"/>
      <c r="C131" s="420"/>
      <c r="D131" s="421"/>
      <c r="E131" s="374"/>
      <c r="F131" s="377"/>
      <c r="G131" s="368"/>
      <c r="H131" s="224" t="s">
        <v>12</v>
      </c>
      <c r="I131" s="238" t="s">
        <v>135</v>
      </c>
      <c r="J131" s="224"/>
      <c r="K131" s="247"/>
      <c r="L131" s="380"/>
    </row>
    <row r="132" spans="1:12" ht="45" x14ac:dyDescent="0.25">
      <c r="A132" s="387" t="s">
        <v>224</v>
      </c>
      <c r="B132" s="390">
        <f>+C132</f>
        <v>166.7</v>
      </c>
      <c r="C132" s="384">
        <v>166.7</v>
      </c>
      <c r="D132" s="393">
        <v>1</v>
      </c>
      <c r="E132" s="372" t="s">
        <v>225</v>
      </c>
      <c r="F132" s="219" t="s">
        <v>5</v>
      </c>
      <c r="G132" s="220" t="s">
        <v>226</v>
      </c>
      <c r="H132" s="221" t="s">
        <v>6</v>
      </c>
      <c r="I132" s="222" t="s">
        <v>135</v>
      </c>
      <c r="J132" s="221" t="s">
        <v>144</v>
      </c>
      <c r="K132" s="223" t="s">
        <v>135</v>
      </c>
      <c r="L132" s="378" t="s">
        <v>341</v>
      </c>
    </row>
    <row r="133" spans="1:12" x14ac:dyDescent="0.25">
      <c r="A133" s="388"/>
      <c r="B133" s="391"/>
      <c r="C133" s="385"/>
      <c r="D133" s="370"/>
      <c r="E133" s="373"/>
      <c r="F133" s="375" t="s">
        <v>7</v>
      </c>
      <c r="G133" s="366">
        <v>326445</v>
      </c>
      <c r="H133" s="224" t="s">
        <v>8</v>
      </c>
      <c r="I133" s="225" t="s">
        <v>135</v>
      </c>
      <c r="J133" s="224" t="s">
        <v>143</v>
      </c>
      <c r="K133" s="247" t="s">
        <v>135</v>
      </c>
      <c r="L133" s="379"/>
    </row>
    <row r="134" spans="1:12" ht="186" customHeight="1" x14ac:dyDescent="0.25">
      <c r="A134" s="388"/>
      <c r="B134" s="391"/>
      <c r="C134" s="385"/>
      <c r="D134" s="370"/>
      <c r="E134" s="373"/>
      <c r="F134" s="376"/>
      <c r="G134" s="367"/>
      <c r="H134" s="248" t="s">
        <v>9</v>
      </c>
      <c r="I134" s="249" t="s">
        <v>135</v>
      </c>
      <c r="J134" s="250" t="s">
        <v>10</v>
      </c>
      <c r="K134" s="251" t="s">
        <v>340</v>
      </c>
      <c r="L134" s="379"/>
    </row>
    <row r="135" spans="1:12" x14ac:dyDescent="0.25">
      <c r="A135" s="388"/>
      <c r="B135" s="391"/>
      <c r="C135" s="385"/>
      <c r="D135" s="370"/>
      <c r="E135" s="373"/>
      <c r="F135" s="376"/>
      <c r="G135" s="367"/>
      <c r="H135" s="224" t="s">
        <v>11</v>
      </c>
      <c r="I135" s="225" t="s">
        <v>135</v>
      </c>
      <c r="J135" s="224" t="s">
        <v>142</v>
      </c>
      <c r="K135" s="226" t="s">
        <v>135</v>
      </c>
      <c r="L135" s="379"/>
    </row>
    <row r="136" spans="1:12" ht="15.75" thickBot="1" x14ac:dyDescent="0.3">
      <c r="A136" s="422"/>
      <c r="B136" s="419"/>
      <c r="C136" s="420"/>
      <c r="D136" s="421"/>
      <c r="E136" s="374"/>
      <c r="F136" s="377"/>
      <c r="G136" s="368"/>
      <c r="H136" s="224" t="s">
        <v>12</v>
      </c>
      <c r="I136" s="238" t="s">
        <v>135</v>
      </c>
      <c r="J136" s="224"/>
      <c r="K136" s="247"/>
      <c r="L136" s="380"/>
    </row>
    <row r="137" spans="1:12" ht="45" x14ac:dyDescent="0.25">
      <c r="A137" s="387" t="s">
        <v>224</v>
      </c>
      <c r="B137" s="390">
        <f>+C137</f>
        <v>103.87</v>
      </c>
      <c r="C137" s="423">
        <v>103.87</v>
      </c>
      <c r="D137" s="393">
        <v>1</v>
      </c>
      <c r="E137" s="372" t="s">
        <v>225</v>
      </c>
      <c r="F137" s="219" t="s">
        <v>5</v>
      </c>
      <c r="G137" s="220" t="s">
        <v>226</v>
      </c>
      <c r="H137" s="221" t="s">
        <v>6</v>
      </c>
      <c r="I137" s="222" t="s">
        <v>135</v>
      </c>
      <c r="J137" s="221" t="s">
        <v>144</v>
      </c>
      <c r="K137" s="223" t="s">
        <v>135</v>
      </c>
      <c r="L137" s="378" t="s">
        <v>343</v>
      </c>
    </row>
    <row r="138" spans="1:12" x14ac:dyDescent="0.25">
      <c r="A138" s="388"/>
      <c r="B138" s="391"/>
      <c r="C138" s="424"/>
      <c r="D138" s="370"/>
      <c r="E138" s="373"/>
      <c r="F138" s="375" t="s">
        <v>7</v>
      </c>
      <c r="G138" s="366">
        <v>326445</v>
      </c>
      <c r="H138" s="224" t="s">
        <v>8</v>
      </c>
      <c r="I138" s="225" t="s">
        <v>135</v>
      </c>
      <c r="J138" s="224" t="s">
        <v>143</v>
      </c>
      <c r="K138" s="247" t="s">
        <v>135</v>
      </c>
      <c r="L138" s="379"/>
    </row>
    <row r="139" spans="1:12" ht="189.75" customHeight="1" x14ac:dyDescent="0.25">
      <c r="A139" s="388"/>
      <c r="B139" s="391"/>
      <c r="C139" s="424"/>
      <c r="D139" s="370"/>
      <c r="E139" s="373"/>
      <c r="F139" s="376"/>
      <c r="G139" s="367"/>
      <c r="H139" s="248" t="s">
        <v>9</v>
      </c>
      <c r="I139" s="249" t="s">
        <v>135</v>
      </c>
      <c r="J139" s="250" t="s">
        <v>10</v>
      </c>
      <c r="K139" s="251" t="s">
        <v>342</v>
      </c>
      <c r="L139" s="379"/>
    </row>
    <row r="140" spans="1:12" x14ac:dyDescent="0.25">
      <c r="A140" s="388"/>
      <c r="B140" s="391"/>
      <c r="C140" s="424"/>
      <c r="D140" s="370"/>
      <c r="E140" s="373"/>
      <c r="F140" s="376"/>
      <c r="G140" s="367"/>
      <c r="H140" s="224" t="s">
        <v>11</v>
      </c>
      <c r="I140" s="225" t="s">
        <v>135</v>
      </c>
      <c r="J140" s="224" t="s">
        <v>142</v>
      </c>
      <c r="K140" s="226" t="s">
        <v>135</v>
      </c>
      <c r="L140" s="379"/>
    </row>
    <row r="141" spans="1:12" ht="15.75" thickBot="1" x14ac:dyDescent="0.3">
      <c r="A141" s="422"/>
      <c r="B141" s="419"/>
      <c r="C141" s="425"/>
      <c r="D141" s="421"/>
      <c r="E141" s="374"/>
      <c r="F141" s="377"/>
      <c r="G141" s="368"/>
      <c r="H141" s="224" t="s">
        <v>12</v>
      </c>
      <c r="I141" s="238" t="s">
        <v>135</v>
      </c>
      <c r="J141" s="224"/>
      <c r="K141" s="247"/>
      <c r="L141" s="380"/>
    </row>
    <row r="142" spans="1:12" ht="30" x14ac:dyDescent="0.25">
      <c r="A142" s="387" t="s">
        <v>224</v>
      </c>
      <c r="B142" s="390">
        <f>+C142</f>
        <v>150</v>
      </c>
      <c r="C142" s="384">
        <v>150</v>
      </c>
      <c r="D142" s="393">
        <v>1</v>
      </c>
      <c r="E142" s="372" t="s">
        <v>228</v>
      </c>
      <c r="F142" s="219" t="s">
        <v>5</v>
      </c>
      <c r="G142" s="220" t="s">
        <v>229</v>
      </c>
      <c r="H142" s="221" t="s">
        <v>6</v>
      </c>
      <c r="I142" s="222" t="s">
        <v>135</v>
      </c>
      <c r="J142" s="221" t="s">
        <v>144</v>
      </c>
      <c r="K142" s="223" t="s">
        <v>135</v>
      </c>
      <c r="L142" s="378" t="s">
        <v>345</v>
      </c>
    </row>
    <row r="143" spans="1:12" x14ac:dyDescent="0.25">
      <c r="A143" s="388"/>
      <c r="B143" s="391"/>
      <c r="C143" s="385"/>
      <c r="D143" s="370"/>
      <c r="E143" s="373"/>
      <c r="F143" s="375" t="s">
        <v>7</v>
      </c>
      <c r="G143" s="366">
        <v>2529416</v>
      </c>
      <c r="H143" s="224" t="s">
        <v>8</v>
      </c>
      <c r="I143" s="225" t="s">
        <v>135</v>
      </c>
      <c r="J143" s="224" t="s">
        <v>143</v>
      </c>
      <c r="K143" s="247" t="s">
        <v>135</v>
      </c>
      <c r="L143" s="379"/>
    </row>
    <row r="144" spans="1:12" ht="124.5" customHeight="1" x14ac:dyDescent="0.25">
      <c r="A144" s="388"/>
      <c r="B144" s="391"/>
      <c r="C144" s="385"/>
      <c r="D144" s="370"/>
      <c r="E144" s="373"/>
      <c r="F144" s="376"/>
      <c r="G144" s="367"/>
      <c r="H144" s="248" t="s">
        <v>9</v>
      </c>
      <c r="I144" s="249" t="s">
        <v>135</v>
      </c>
      <c r="J144" s="250" t="s">
        <v>10</v>
      </c>
      <c r="K144" s="251" t="s">
        <v>344</v>
      </c>
      <c r="L144" s="379"/>
    </row>
    <row r="145" spans="1:12" x14ac:dyDescent="0.25">
      <c r="A145" s="388"/>
      <c r="B145" s="391"/>
      <c r="C145" s="385"/>
      <c r="D145" s="370"/>
      <c r="E145" s="373"/>
      <c r="F145" s="376"/>
      <c r="G145" s="367"/>
      <c r="H145" s="224" t="s">
        <v>11</v>
      </c>
      <c r="I145" s="225" t="s">
        <v>135</v>
      </c>
      <c r="J145" s="224" t="s">
        <v>142</v>
      </c>
      <c r="K145" s="226" t="s">
        <v>135</v>
      </c>
      <c r="L145" s="379"/>
    </row>
    <row r="146" spans="1:12" ht="15.75" thickBot="1" x14ac:dyDescent="0.3">
      <c r="A146" s="422"/>
      <c r="B146" s="419"/>
      <c r="C146" s="420"/>
      <c r="D146" s="421"/>
      <c r="E146" s="374"/>
      <c r="F146" s="377"/>
      <c r="G146" s="368"/>
      <c r="H146" s="224" t="s">
        <v>12</v>
      </c>
      <c r="I146" s="238" t="s">
        <v>135</v>
      </c>
      <c r="J146" s="224"/>
      <c r="K146" s="247"/>
      <c r="L146" s="380"/>
    </row>
    <row r="147" spans="1:12" ht="45" x14ac:dyDescent="0.25">
      <c r="A147" s="387" t="s">
        <v>224</v>
      </c>
      <c r="B147" s="390">
        <f>+C147</f>
        <v>159</v>
      </c>
      <c r="C147" s="384">
        <v>159</v>
      </c>
      <c r="D147" s="393">
        <v>1</v>
      </c>
      <c r="E147" s="372" t="s">
        <v>216</v>
      </c>
      <c r="F147" s="219" t="s">
        <v>5</v>
      </c>
      <c r="G147" s="220" t="s">
        <v>227</v>
      </c>
      <c r="H147" s="221" t="s">
        <v>6</v>
      </c>
      <c r="I147" s="222" t="s">
        <v>135</v>
      </c>
      <c r="J147" s="221" t="s">
        <v>144</v>
      </c>
      <c r="K147" s="223" t="s">
        <v>135</v>
      </c>
      <c r="L147" s="378" t="s">
        <v>347</v>
      </c>
    </row>
    <row r="148" spans="1:12" x14ac:dyDescent="0.25">
      <c r="A148" s="388"/>
      <c r="B148" s="391"/>
      <c r="C148" s="385"/>
      <c r="D148" s="370"/>
      <c r="E148" s="373"/>
      <c r="F148" s="375" t="s">
        <v>7</v>
      </c>
      <c r="G148" s="366">
        <v>9929290</v>
      </c>
      <c r="H148" s="224" t="s">
        <v>8</v>
      </c>
      <c r="I148" s="225" t="s">
        <v>135</v>
      </c>
      <c r="J148" s="224" t="s">
        <v>143</v>
      </c>
      <c r="K148" s="247" t="s">
        <v>135</v>
      </c>
      <c r="L148" s="379"/>
    </row>
    <row r="149" spans="1:12" ht="167.25" customHeight="1" x14ac:dyDescent="0.25">
      <c r="A149" s="388"/>
      <c r="B149" s="391"/>
      <c r="C149" s="385"/>
      <c r="D149" s="370"/>
      <c r="E149" s="373"/>
      <c r="F149" s="376"/>
      <c r="G149" s="367"/>
      <c r="H149" s="248" t="s">
        <v>9</v>
      </c>
      <c r="I149" s="249" t="s">
        <v>135</v>
      </c>
      <c r="J149" s="250" t="s">
        <v>10</v>
      </c>
      <c r="K149" s="251" t="s">
        <v>346</v>
      </c>
      <c r="L149" s="379"/>
    </row>
    <row r="150" spans="1:12" x14ac:dyDescent="0.25">
      <c r="A150" s="388"/>
      <c r="B150" s="391"/>
      <c r="C150" s="385"/>
      <c r="D150" s="370"/>
      <c r="E150" s="373"/>
      <c r="F150" s="376"/>
      <c r="G150" s="367"/>
      <c r="H150" s="224" t="s">
        <v>11</v>
      </c>
      <c r="I150" s="225" t="s">
        <v>135</v>
      </c>
      <c r="J150" s="224" t="s">
        <v>142</v>
      </c>
      <c r="K150" s="226" t="s">
        <v>135</v>
      </c>
      <c r="L150" s="379"/>
    </row>
    <row r="151" spans="1:12" ht="15.75" thickBot="1" x14ac:dyDescent="0.3">
      <c r="A151" s="422"/>
      <c r="B151" s="419"/>
      <c r="C151" s="420"/>
      <c r="D151" s="421"/>
      <c r="E151" s="374"/>
      <c r="F151" s="377"/>
      <c r="G151" s="368"/>
      <c r="H151" s="224" t="s">
        <v>12</v>
      </c>
      <c r="I151" s="238" t="s">
        <v>135</v>
      </c>
      <c r="J151" s="224"/>
      <c r="K151" s="247"/>
      <c r="L151" s="380"/>
    </row>
    <row r="152" spans="1:12" ht="45" x14ac:dyDescent="0.25">
      <c r="A152" s="387" t="s">
        <v>224</v>
      </c>
      <c r="B152" s="390">
        <f>+C152</f>
        <v>2519.06</v>
      </c>
      <c r="C152" s="384">
        <v>2519.06</v>
      </c>
      <c r="D152" s="393">
        <v>1</v>
      </c>
      <c r="E152" s="372" t="s">
        <v>216</v>
      </c>
      <c r="F152" s="219" t="s">
        <v>5</v>
      </c>
      <c r="G152" s="220" t="s">
        <v>227</v>
      </c>
      <c r="H152" s="221" t="s">
        <v>6</v>
      </c>
      <c r="I152" s="222" t="s">
        <v>135</v>
      </c>
      <c r="J152" s="221" t="s">
        <v>144</v>
      </c>
      <c r="K152" s="223" t="s">
        <v>135</v>
      </c>
      <c r="L152" s="378" t="s">
        <v>349</v>
      </c>
    </row>
    <row r="153" spans="1:12" x14ac:dyDescent="0.25">
      <c r="A153" s="388"/>
      <c r="B153" s="391"/>
      <c r="C153" s="385"/>
      <c r="D153" s="370"/>
      <c r="E153" s="373"/>
      <c r="F153" s="375" t="s">
        <v>7</v>
      </c>
      <c r="G153" s="366">
        <v>9929290</v>
      </c>
      <c r="H153" s="224" t="s">
        <v>8</v>
      </c>
      <c r="I153" s="225" t="s">
        <v>135</v>
      </c>
      <c r="J153" s="224" t="s">
        <v>143</v>
      </c>
      <c r="K153" s="247" t="s">
        <v>135</v>
      </c>
      <c r="L153" s="379"/>
    </row>
    <row r="154" spans="1:12" ht="164.25" customHeight="1" x14ac:dyDescent="0.25">
      <c r="A154" s="388"/>
      <c r="B154" s="391"/>
      <c r="C154" s="385"/>
      <c r="D154" s="370"/>
      <c r="E154" s="373"/>
      <c r="F154" s="376"/>
      <c r="G154" s="367"/>
      <c r="H154" s="248" t="s">
        <v>9</v>
      </c>
      <c r="I154" s="249" t="s">
        <v>135</v>
      </c>
      <c r="J154" s="250" t="s">
        <v>10</v>
      </c>
      <c r="K154" s="251" t="s">
        <v>348</v>
      </c>
      <c r="L154" s="379"/>
    </row>
    <row r="155" spans="1:12" x14ac:dyDescent="0.25">
      <c r="A155" s="388"/>
      <c r="B155" s="391"/>
      <c r="C155" s="385"/>
      <c r="D155" s="370"/>
      <c r="E155" s="373"/>
      <c r="F155" s="376"/>
      <c r="G155" s="367"/>
      <c r="H155" s="224" t="s">
        <v>11</v>
      </c>
      <c r="I155" s="225" t="s">
        <v>135</v>
      </c>
      <c r="J155" s="224" t="s">
        <v>142</v>
      </c>
      <c r="K155" s="226" t="s">
        <v>135</v>
      </c>
      <c r="L155" s="379"/>
    </row>
    <row r="156" spans="1:12" ht="15.75" thickBot="1" x14ac:dyDescent="0.3">
      <c r="A156" s="422"/>
      <c r="B156" s="419"/>
      <c r="C156" s="420"/>
      <c r="D156" s="421"/>
      <c r="E156" s="374"/>
      <c r="F156" s="377"/>
      <c r="G156" s="368"/>
      <c r="H156" s="224" t="s">
        <v>12</v>
      </c>
      <c r="I156" s="238" t="s">
        <v>135</v>
      </c>
      <c r="J156" s="224"/>
      <c r="K156" s="247"/>
      <c r="L156" s="380"/>
    </row>
    <row r="157" spans="1:12" ht="45" x14ac:dyDescent="0.25">
      <c r="A157" s="387" t="s">
        <v>350</v>
      </c>
      <c r="B157" s="390">
        <f>+C157</f>
        <v>78.73</v>
      </c>
      <c r="C157" s="384">
        <v>78.73</v>
      </c>
      <c r="D157" s="393">
        <v>1</v>
      </c>
      <c r="E157" s="372" t="s">
        <v>354</v>
      </c>
      <c r="F157" s="219" t="s">
        <v>5</v>
      </c>
      <c r="G157" s="220" t="s">
        <v>352</v>
      </c>
      <c r="H157" s="221" t="s">
        <v>6</v>
      </c>
      <c r="I157" s="222" t="s">
        <v>135</v>
      </c>
      <c r="J157" s="221" t="s">
        <v>144</v>
      </c>
      <c r="K157" s="223" t="s">
        <v>135</v>
      </c>
      <c r="L157" s="378" t="s">
        <v>355</v>
      </c>
    </row>
    <row r="158" spans="1:12" x14ac:dyDescent="0.25">
      <c r="A158" s="388"/>
      <c r="B158" s="391"/>
      <c r="C158" s="385"/>
      <c r="D158" s="370"/>
      <c r="E158" s="373"/>
      <c r="F158" s="375" t="s">
        <v>7</v>
      </c>
      <c r="G158" s="366" t="s">
        <v>353</v>
      </c>
      <c r="H158" s="224" t="s">
        <v>8</v>
      </c>
      <c r="I158" s="225" t="s">
        <v>135</v>
      </c>
      <c r="J158" s="224" t="s">
        <v>143</v>
      </c>
      <c r="K158" s="247" t="s">
        <v>135</v>
      </c>
      <c r="L158" s="379"/>
    </row>
    <row r="159" spans="1:12" ht="195.75" customHeight="1" x14ac:dyDescent="0.25">
      <c r="A159" s="388"/>
      <c r="B159" s="391"/>
      <c r="C159" s="385"/>
      <c r="D159" s="370"/>
      <c r="E159" s="373"/>
      <c r="F159" s="376"/>
      <c r="G159" s="367"/>
      <c r="H159" s="248" t="s">
        <v>9</v>
      </c>
      <c r="I159" s="249" t="s">
        <v>135</v>
      </c>
      <c r="J159" s="250" t="s">
        <v>10</v>
      </c>
      <c r="K159" s="251" t="s">
        <v>351</v>
      </c>
      <c r="L159" s="379"/>
    </row>
    <row r="160" spans="1:12" x14ac:dyDescent="0.25">
      <c r="A160" s="388"/>
      <c r="B160" s="391"/>
      <c r="C160" s="385"/>
      <c r="D160" s="370"/>
      <c r="E160" s="373"/>
      <c r="F160" s="376"/>
      <c r="G160" s="367"/>
      <c r="H160" s="224" t="s">
        <v>11</v>
      </c>
      <c r="I160" s="225" t="s">
        <v>135</v>
      </c>
      <c r="J160" s="224" t="s">
        <v>142</v>
      </c>
      <c r="K160" s="226" t="s">
        <v>135</v>
      </c>
      <c r="L160" s="379"/>
    </row>
    <row r="161" spans="1:12" ht="15.75" thickBot="1" x14ac:dyDescent="0.3">
      <c r="A161" s="422"/>
      <c r="B161" s="419"/>
      <c r="C161" s="420"/>
      <c r="D161" s="421"/>
      <c r="E161" s="374"/>
      <c r="F161" s="377"/>
      <c r="G161" s="368"/>
      <c r="H161" s="224" t="s">
        <v>12</v>
      </c>
      <c r="I161" s="238" t="s">
        <v>135</v>
      </c>
      <c r="J161" s="224"/>
      <c r="K161" s="247"/>
      <c r="L161" s="380"/>
    </row>
    <row r="162" spans="1:12" ht="45" customHeight="1" x14ac:dyDescent="0.25">
      <c r="A162" s="387" t="s">
        <v>350</v>
      </c>
      <c r="B162" s="390">
        <f>+C162</f>
        <v>1021.6</v>
      </c>
      <c r="C162" s="384">
        <v>1021.6</v>
      </c>
      <c r="D162" s="393">
        <v>1</v>
      </c>
      <c r="E162" s="372" t="s">
        <v>358</v>
      </c>
      <c r="F162" s="219" t="s">
        <v>5</v>
      </c>
      <c r="G162" s="220" t="s">
        <v>357</v>
      </c>
      <c r="H162" s="221" t="s">
        <v>6</v>
      </c>
      <c r="I162" s="222" t="s">
        <v>135</v>
      </c>
      <c r="J162" s="221" t="s">
        <v>144</v>
      </c>
      <c r="K162" s="223" t="s">
        <v>135</v>
      </c>
      <c r="L162" s="378" t="s">
        <v>359</v>
      </c>
    </row>
    <row r="163" spans="1:12" x14ac:dyDescent="0.25">
      <c r="A163" s="388"/>
      <c r="B163" s="391"/>
      <c r="C163" s="385"/>
      <c r="D163" s="370"/>
      <c r="E163" s="373"/>
      <c r="F163" s="375" t="s">
        <v>7</v>
      </c>
      <c r="G163" s="366">
        <v>5981972</v>
      </c>
      <c r="H163" s="224" t="s">
        <v>8</v>
      </c>
      <c r="I163" s="225" t="s">
        <v>135</v>
      </c>
      <c r="J163" s="224" t="s">
        <v>143</v>
      </c>
      <c r="K163" s="247" t="s">
        <v>135</v>
      </c>
      <c r="L163" s="379"/>
    </row>
    <row r="164" spans="1:12" ht="102" customHeight="1" x14ac:dyDescent="0.25">
      <c r="A164" s="388"/>
      <c r="B164" s="391"/>
      <c r="C164" s="385"/>
      <c r="D164" s="370"/>
      <c r="E164" s="373"/>
      <c r="F164" s="376"/>
      <c r="G164" s="367"/>
      <c r="H164" s="248" t="s">
        <v>9</v>
      </c>
      <c r="I164" s="249" t="s">
        <v>135</v>
      </c>
      <c r="J164" s="250" t="s">
        <v>10</v>
      </c>
      <c r="K164" s="251" t="s">
        <v>356</v>
      </c>
      <c r="L164" s="379"/>
    </row>
    <row r="165" spans="1:12" x14ac:dyDescent="0.25">
      <c r="A165" s="388"/>
      <c r="B165" s="391"/>
      <c r="C165" s="385"/>
      <c r="D165" s="370"/>
      <c r="E165" s="373"/>
      <c r="F165" s="376"/>
      <c r="G165" s="367"/>
      <c r="H165" s="224" t="s">
        <v>11</v>
      </c>
      <c r="I165" s="225" t="s">
        <v>135</v>
      </c>
      <c r="J165" s="224" t="s">
        <v>142</v>
      </c>
      <c r="K165" s="226" t="s">
        <v>135</v>
      </c>
      <c r="L165" s="379"/>
    </row>
    <row r="166" spans="1:12" ht="15.75" thickBot="1" x14ac:dyDescent="0.3">
      <c r="A166" s="422"/>
      <c r="B166" s="419"/>
      <c r="C166" s="420"/>
      <c r="D166" s="421"/>
      <c r="E166" s="374"/>
      <c r="F166" s="377"/>
      <c r="G166" s="368"/>
      <c r="H166" s="224" t="s">
        <v>12</v>
      </c>
      <c r="I166" s="238" t="s">
        <v>135</v>
      </c>
      <c r="J166" s="224"/>
      <c r="K166" s="247"/>
      <c r="L166" s="380"/>
    </row>
    <row r="167" spans="1:12" ht="45" customHeight="1" x14ac:dyDescent="0.25">
      <c r="A167" s="387" t="s">
        <v>350</v>
      </c>
      <c r="B167" s="390">
        <f>+C167</f>
        <v>4000</v>
      </c>
      <c r="C167" s="384">
        <v>4000</v>
      </c>
      <c r="D167" s="393">
        <v>1</v>
      </c>
      <c r="E167" s="372" t="s">
        <v>358</v>
      </c>
      <c r="F167" s="219" t="s">
        <v>5</v>
      </c>
      <c r="G167" s="220" t="s">
        <v>361</v>
      </c>
      <c r="H167" s="221" t="s">
        <v>6</v>
      </c>
      <c r="I167" s="222" t="s">
        <v>135</v>
      </c>
      <c r="J167" s="221" t="s">
        <v>144</v>
      </c>
      <c r="K167" s="223" t="s">
        <v>135</v>
      </c>
      <c r="L167" s="378" t="s">
        <v>362</v>
      </c>
    </row>
    <row r="168" spans="1:12" x14ac:dyDescent="0.25">
      <c r="A168" s="388"/>
      <c r="B168" s="391"/>
      <c r="C168" s="385"/>
      <c r="D168" s="370"/>
      <c r="E168" s="373"/>
      <c r="F168" s="375" t="s">
        <v>7</v>
      </c>
      <c r="G168" s="366">
        <v>63801698</v>
      </c>
      <c r="H168" s="224" t="s">
        <v>8</v>
      </c>
      <c r="I168" s="225" t="s">
        <v>135</v>
      </c>
      <c r="J168" s="224" t="s">
        <v>143</v>
      </c>
      <c r="K168" s="247" t="s">
        <v>135</v>
      </c>
      <c r="L168" s="379"/>
    </row>
    <row r="169" spans="1:12" ht="102" customHeight="1" x14ac:dyDescent="0.25">
      <c r="A169" s="388"/>
      <c r="B169" s="391"/>
      <c r="C169" s="385"/>
      <c r="D169" s="370"/>
      <c r="E169" s="373"/>
      <c r="F169" s="376"/>
      <c r="G169" s="367"/>
      <c r="H169" s="248" t="s">
        <v>9</v>
      </c>
      <c r="I169" s="249" t="s">
        <v>135</v>
      </c>
      <c r="J169" s="250" t="s">
        <v>10</v>
      </c>
      <c r="K169" s="251" t="s">
        <v>360</v>
      </c>
      <c r="L169" s="379"/>
    </row>
    <row r="170" spans="1:12" x14ac:dyDescent="0.25">
      <c r="A170" s="388"/>
      <c r="B170" s="391"/>
      <c r="C170" s="385"/>
      <c r="D170" s="370"/>
      <c r="E170" s="373"/>
      <c r="F170" s="376"/>
      <c r="G170" s="367"/>
      <c r="H170" s="224" t="s">
        <v>11</v>
      </c>
      <c r="I170" s="225" t="s">
        <v>135</v>
      </c>
      <c r="J170" s="224" t="s">
        <v>142</v>
      </c>
      <c r="K170" s="226" t="s">
        <v>135</v>
      </c>
      <c r="L170" s="379"/>
    </row>
    <row r="171" spans="1:12" ht="15.75" thickBot="1" x14ac:dyDescent="0.3">
      <c r="A171" s="422"/>
      <c r="B171" s="419"/>
      <c r="C171" s="420"/>
      <c r="D171" s="421"/>
      <c r="E171" s="374"/>
      <c r="F171" s="377"/>
      <c r="G171" s="368"/>
      <c r="H171" s="224" t="s">
        <v>12</v>
      </c>
      <c r="I171" s="238" t="s">
        <v>135</v>
      </c>
      <c r="J171" s="224"/>
      <c r="K171" s="247"/>
      <c r="L171" s="380"/>
    </row>
    <row r="172" spans="1:12" ht="45" customHeight="1" x14ac:dyDescent="0.25">
      <c r="A172" s="387" t="s">
        <v>350</v>
      </c>
      <c r="B172" s="390">
        <f>+C172</f>
        <v>4000</v>
      </c>
      <c r="C172" s="384">
        <v>4000</v>
      </c>
      <c r="D172" s="393">
        <v>1</v>
      </c>
      <c r="E172" s="372" t="s">
        <v>358</v>
      </c>
      <c r="F172" s="219" t="s">
        <v>5</v>
      </c>
      <c r="G172" s="220" t="s">
        <v>364</v>
      </c>
      <c r="H172" s="221" t="s">
        <v>6</v>
      </c>
      <c r="I172" s="222" t="s">
        <v>135</v>
      </c>
      <c r="J172" s="221" t="s">
        <v>144</v>
      </c>
      <c r="K172" s="223" t="s">
        <v>135</v>
      </c>
      <c r="L172" s="378" t="s">
        <v>365</v>
      </c>
    </row>
    <row r="173" spans="1:12" x14ac:dyDescent="0.25">
      <c r="A173" s="388"/>
      <c r="B173" s="391"/>
      <c r="C173" s="385"/>
      <c r="D173" s="370"/>
      <c r="E173" s="373"/>
      <c r="F173" s="375" t="s">
        <v>7</v>
      </c>
      <c r="G173" s="366">
        <v>58574522</v>
      </c>
      <c r="H173" s="224" t="s">
        <v>8</v>
      </c>
      <c r="I173" s="225" t="s">
        <v>135</v>
      </c>
      <c r="J173" s="224" t="s">
        <v>143</v>
      </c>
      <c r="K173" s="247" t="s">
        <v>135</v>
      </c>
      <c r="L173" s="379"/>
    </row>
    <row r="174" spans="1:12" ht="113.25" customHeight="1" x14ac:dyDescent="0.25">
      <c r="A174" s="388"/>
      <c r="B174" s="391"/>
      <c r="C174" s="385"/>
      <c r="D174" s="370"/>
      <c r="E174" s="373"/>
      <c r="F174" s="376"/>
      <c r="G174" s="367"/>
      <c r="H174" s="248" t="s">
        <v>9</v>
      </c>
      <c r="I174" s="249" t="s">
        <v>135</v>
      </c>
      <c r="J174" s="250" t="s">
        <v>10</v>
      </c>
      <c r="K174" s="251" t="s">
        <v>363</v>
      </c>
      <c r="L174" s="379"/>
    </row>
    <row r="175" spans="1:12" x14ac:dyDescent="0.25">
      <c r="A175" s="388"/>
      <c r="B175" s="391"/>
      <c r="C175" s="385"/>
      <c r="D175" s="370"/>
      <c r="E175" s="373"/>
      <c r="F175" s="376"/>
      <c r="G175" s="367"/>
      <c r="H175" s="224" t="s">
        <v>11</v>
      </c>
      <c r="I175" s="225" t="s">
        <v>135</v>
      </c>
      <c r="J175" s="224" t="s">
        <v>142</v>
      </c>
      <c r="K175" s="226" t="s">
        <v>135</v>
      </c>
      <c r="L175" s="379"/>
    </row>
    <row r="176" spans="1:12" ht="15.75" thickBot="1" x14ac:dyDescent="0.3">
      <c r="A176" s="422"/>
      <c r="B176" s="419"/>
      <c r="C176" s="420"/>
      <c r="D176" s="421"/>
      <c r="E176" s="374"/>
      <c r="F176" s="377"/>
      <c r="G176" s="368"/>
      <c r="H176" s="224" t="s">
        <v>12</v>
      </c>
      <c r="I176" s="238" t="s">
        <v>135</v>
      </c>
      <c r="J176" s="224"/>
      <c r="K176" s="247"/>
      <c r="L176" s="380"/>
    </row>
    <row r="177" spans="1:12" ht="45" customHeight="1" x14ac:dyDescent="0.25">
      <c r="A177" s="387" t="s">
        <v>350</v>
      </c>
      <c r="B177" s="390">
        <f>+C177</f>
        <v>1532.4</v>
      </c>
      <c r="C177" s="384">
        <v>1532.4</v>
      </c>
      <c r="D177" s="393">
        <v>1</v>
      </c>
      <c r="E177" s="372" t="s">
        <v>358</v>
      </c>
      <c r="F177" s="219" t="s">
        <v>5</v>
      </c>
      <c r="G177" s="220" t="s">
        <v>367</v>
      </c>
      <c r="H177" s="221" t="s">
        <v>6</v>
      </c>
      <c r="I177" s="222" t="s">
        <v>135</v>
      </c>
      <c r="J177" s="221" t="s">
        <v>144</v>
      </c>
      <c r="K177" s="223" t="s">
        <v>135</v>
      </c>
      <c r="L177" s="378" t="s">
        <v>368</v>
      </c>
    </row>
    <row r="178" spans="1:12" x14ac:dyDescent="0.25">
      <c r="A178" s="388"/>
      <c r="B178" s="391"/>
      <c r="C178" s="385"/>
      <c r="D178" s="370"/>
      <c r="E178" s="373"/>
      <c r="F178" s="375" t="s">
        <v>7</v>
      </c>
      <c r="G178" s="366">
        <v>24526266</v>
      </c>
      <c r="H178" s="224" t="s">
        <v>8</v>
      </c>
      <c r="I178" s="225" t="s">
        <v>135</v>
      </c>
      <c r="J178" s="224" t="s">
        <v>143</v>
      </c>
      <c r="K178" s="247" t="s">
        <v>135</v>
      </c>
      <c r="L178" s="379"/>
    </row>
    <row r="179" spans="1:12" ht="108" customHeight="1" x14ac:dyDescent="0.25">
      <c r="A179" s="388"/>
      <c r="B179" s="391"/>
      <c r="C179" s="385"/>
      <c r="D179" s="370"/>
      <c r="E179" s="373"/>
      <c r="F179" s="376"/>
      <c r="G179" s="367"/>
      <c r="H179" s="248" t="s">
        <v>9</v>
      </c>
      <c r="I179" s="249" t="s">
        <v>135</v>
      </c>
      <c r="J179" s="250" t="s">
        <v>10</v>
      </c>
      <c r="K179" s="251" t="s">
        <v>366</v>
      </c>
      <c r="L179" s="379"/>
    </row>
    <row r="180" spans="1:12" x14ac:dyDescent="0.25">
      <c r="A180" s="388"/>
      <c r="B180" s="391"/>
      <c r="C180" s="385"/>
      <c r="D180" s="370"/>
      <c r="E180" s="373"/>
      <c r="F180" s="376"/>
      <c r="G180" s="367"/>
      <c r="H180" s="224" t="s">
        <v>11</v>
      </c>
      <c r="I180" s="225" t="s">
        <v>135</v>
      </c>
      <c r="J180" s="224" t="s">
        <v>142</v>
      </c>
      <c r="K180" s="226" t="s">
        <v>135</v>
      </c>
      <c r="L180" s="379"/>
    </row>
    <row r="181" spans="1:12" ht="15.75" thickBot="1" x14ac:dyDescent="0.3">
      <c r="A181" s="422"/>
      <c r="B181" s="419"/>
      <c r="C181" s="420"/>
      <c r="D181" s="421"/>
      <c r="E181" s="374"/>
      <c r="F181" s="377"/>
      <c r="G181" s="368"/>
      <c r="H181" s="224" t="s">
        <v>12</v>
      </c>
      <c r="I181" s="238" t="s">
        <v>135</v>
      </c>
      <c r="J181" s="224"/>
      <c r="K181" s="247"/>
      <c r="L181" s="380"/>
    </row>
    <row r="182" spans="1:12" ht="45" customHeight="1" x14ac:dyDescent="0.25">
      <c r="A182" s="387" t="s">
        <v>350</v>
      </c>
      <c r="B182" s="390">
        <f>+C182</f>
        <v>2043.2</v>
      </c>
      <c r="C182" s="384">
        <v>2043.2</v>
      </c>
      <c r="D182" s="393">
        <v>1</v>
      </c>
      <c r="E182" s="372" t="s">
        <v>358</v>
      </c>
      <c r="F182" s="219" t="s">
        <v>5</v>
      </c>
      <c r="G182" s="220" t="s">
        <v>370</v>
      </c>
      <c r="H182" s="221" t="s">
        <v>6</v>
      </c>
      <c r="I182" s="222" t="s">
        <v>135</v>
      </c>
      <c r="J182" s="221" t="s">
        <v>144</v>
      </c>
      <c r="K182" s="223" t="s">
        <v>135</v>
      </c>
      <c r="L182" s="378" t="s">
        <v>371</v>
      </c>
    </row>
    <row r="183" spans="1:12" x14ac:dyDescent="0.25">
      <c r="A183" s="388"/>
      <c r="B183" s="391"/>
      <c r="C183" s="385"/>
      <c r="D183" s="370"/>
      <c r="E183" s="373"/>
      <c r="F183" s="375" t="s">
        <v>7</v>
      </c>
      <c r="G183" s="366">
        <v>10555439</v>
      </c>
      <c r="H183" s="224" t="s">
        <v>8</v>
      </c>
      <c r="I183" s="225" t="s">
        <v>135</v>
      </c>
      <c r="J183" s="224" t="s">
        <v>143</v>
      </c>
      <c r="K183" s="247" t="s">
        <v>135</v>
      </c>
      <c r="L183" s="379"/>
    </row>
    <row r="184" spans="1:12" ht="94.5" customHeight="1" x14ac:dyDescent="0.25">
      <c r="A184" s="388"/>
      <c r="B184" s="391"/>
      <c r="C184" s="385"/>
      <c r="D184" s="370"/>
      <c r="E184" s="373"/>
      <c r="F184" s="376"/>
      <c r="G184" s="367"/>
      <c r="H184" s="248" t="s">
        <v>9</v>
      </c>
      <c r="I184" s="249" t="s">
        <v>135</v>
      </c>
      <c r="J184" s="250" t="s">
        <v>10</v>
      </c>
      <c r="K184" s="251" t="s">
        <v>369</v>
      </c>
      <c r="L184" s="379"/>
    </row>
    <row r="185" spans="1:12" x14ac:dyDescent="0.25">
      <c r="A185" s="388"/>
      <c r="B185" s="391"/>
      <c r="C185" s="385"/>
      <c r="D185" s="370"/>
      <c r="E185" s="373"/>
      <c r="F185" s="376"/>
      <c r="G185" s="367"/>
      <c r="H185" s="224" t="s">
        <v>11</v>
      </c>
      <c r="I185" s="225" t="s">
        <v>135</v>
      </c>
      <c r="J185" s="224" t="s">
        <v>142</v>
      </c>
      <c r="K185" s="226" t="s">
        <v>135</v>
      </c>
      <c r="L185" s="379"/>
    </row>
    <row r="186" spans="1:12" ht="15.75" thickBot="1" x14ac:dyDescent="0.3">
      <c r="A186" s="422"/>
      <c r="B186" s="419"/>
      <c r="C186" s="420"/>
      <c r="D186" s="421"/>
      <c r="E186" s="374"/>
      <c r="F186" s="377"/>
      <c r="G186" s="368"/>
      <c r="H186" s="224" t="s">
        <v>12</v>
      </c>
      <c r="I186" s="238" t="s">
        <v>135</v>
      </c>
      <c r="J186" s="224"/>
      <c r="K186" s="247"/>
      <c r="L186" s="380"/>
    </row>
    <row r="187" spans="1:12" ht="45" customHeight="1" x14ac:dyDescent="0.25">
      <c r="A187" s="387" t="s">
        <v>350</v>
      </c>
      <c r="B187" s="390">
        <f>+C187</f>
        <v>3064.8</v>
      </c>
      <c r="C187" s="384">
        <v>3064.8</v>
      </c>
      <c r="D187" s="393">
        <v>1</v>
      </c>
      <c r="E187" s="372" t="s">
        <v>358</v>
      </c>
      <c r="F187" s="219" t="s">
        <v>5</v>
      </c>
      <c r="G187" s="220" t="s">
        <v>373</v>
      </c>
      <c r="H187" s="221" t="s">
        <v>6</v>
      </c>
      <c r="I187" s="222" t="s">
        <v>135</v>
      </c>
      <c r="J187" s="221" t="s">
        <v>144</v>
      </c>
      <c r="K187" s="223" t="s">
        <v>135</v>
      </c>
      <c r="L187" s="378" t="s">
        <v>374</v>
      </c>
    </row>
    <row r="188" spans="1:12" x14ac:dyDescent="0.25">
      <c r="A188" s="388"/>
      <c r="B188" s="391"/>
      <c r="C188" s="385"/>
      <c r="D188" s="370"/>
      <c r="E188" s="373"/>
      <c r="F188" s="375" t="s">
        <v>7</v>
      </c>
      <c r="G188" s="366">
        <v>6819656</v>
      </c>
      <c r="H188" s="224" t="s">
        <v>8</v>
      </c>
      <c r="I188" s="225" t="s">
        <v>135</v>
      </c>
      <c r="J188" s="224" t="s">
        <v>143</v>
      </c>
      <c r="K188" s="247" t="s">
        <v>135</v>
      </c>
      <c r="L188" s="379"/>
    </row>
    <row r="189" spans="1:12" ht="132" customHeight="1" x14ac:dyDescent="0.25">
      <c r="A189" s="388"/>
      <c r="B189" s="391"/>
      <c r="C189" s="385"/>
      <c r="D189" s="370"/>
      <c r="E189" s="373"/>
      <c r="F189" s="376"/>
      <c r="G189" s="367"/>
      <c r="H189" s="248" t="s">
        <v>9</v>
      </c>
      <c r="I189" s="249" t="s">
        <v>135</v>
      </c>
      <c r="J189" s="250" t="s">
        <v>10</v>
      </c>
      <c r="K189" s="251" t="s">
        <v>372</v>
      </c>
      <c r="L189" s="379"/>
    </row>
    <row r="190" spans="1:12" x14ac:dyDescent="0.25">
      <c r="A190" s="388"/>
      <c r="B190" s="391"/>
      <c r="C190" s="385"/>
      <c r="D190" s="370"/>
      <c r="E190" s="373"/>
      <c r="F190" s="376"/>
      <c r="G190" s="367"/>
      <c r="H190" s="224" t="s">
        <v>11</v>
      </c>
      <c r="I190" s="225" t="s">
        <v>135</v>
      </c>
      <c r="J190" s="224" t="s">
        <v>142</v>
      </c>
      <c r="K190" s="226" t="s">
        <v>135</v>
      </c>
      <c r="L190" s="379"/>
    </row>
    <row r="191" spans="1:12" ht="15.75" thickBot="1" x14ac:dyDescent="0.3">
      <c r="A191" s="422"/>
      <c r="B191" s="419"/>
      <c r="C191" s="420"/>
      <c r="D191" s="421"/>
      <c r="E191" s="374"/>
      <c r="F191" s="377"/>
      <c r="G191" s="368"/>
      <c r="H191" s="224" t="s">
        <v>12</v>
      </c>
      <c r="I191" s="238" t="s">
        <v>135</v>
      </c>
      <c r="J191" s="224"/>
      <c r="K191" s="247"/>
      <c r="L191" s="380"/>
    </row>
    <row r="192" spans="1:12" ht="45" customHeight="1" x14ac:dyDescent="0.25">
      <c r="A192" s="387" t="s">
        <v>350</v>
      </c>
      <c r="B192" s="390">
        <f>+C192</f>
        <v>1348.47</v>
      </c>
      <c r="C192" s="384">
        <v>1348.47</v>
      </c>
      <c r="D192" s="393">
        <v>1</v>
      </c>
      <c r="E192" s="372" t="s">
        <v>358</v>
      </c>
      <c r="F192" s="219" t="s">
        <v>5</v>
      </c>
      <c r="G192" s="220" t="s">
        <v>376</v>
      </c>
      <c r="H192" s="221" t="s">
        <v>6</v>
      </c>
      <c r="I192" s="222" t="s">
        <v>135</v>
      </c>
      <c r="J192" s="221" t="s">
        <v>144</v>
      </c>
      <c r="K192" s="223" t="s">
        <v>135</v>
      </c>
      <c r="L192" s="378" t="s">
        <v>377</v>
      </c>
    </row>
    <row r="193" spans="1:12" x14ac:dyDescent="0.25">
      <c r="A193" s="388"/>
      <c r="B193" s="391"/>
      <c r="C193" s="385"/>
      <c r="D193" s="370"/>
      <c r="E193" s="373"/>
      <c r="F193" s="375" t="s">
        <v>7</v>
      </c>
      <c r="G193" s="366">
        <v>77665406</v>
      </c>
      <c r="H193" s="224" t="s">
        <v>8</v>
      </c>
      <c r="I193" s="225" t="s">
        <v>135</v>
      </c>
      <c r="J193" s="224" t="s">
        <v>143</v>
      </c>
      <c r="K193" s="247" t="s">
        <v>135</v>
      </c>
      <c r="L193" s="379"/>
    </row>
    <row r="194" spans="1:12" ht="118.5" customHeight="1" x14ac:dyDescent="0.25">
      <c r="A194" s="388"/>
      <c r="B194" s="391"/>
      <c r="C194" s="385"/>
      <c r="D194" s="370"/>
      <c r="E194" s="373"/>
      <c r="F194" s="376"/>
      <c r="G194" s="367"/>
      <c r="H194" s="248" t="s">
        <v>9</v>
      </c>
      <c r="I194" s="249" t="s">
        <v>135</v>
      </c>
      <c r="J194" s="250" t="s">
        <v>10</v>
      </c>
      <c r="K194" s="251" t="s">
        <v>375</v>
      </c>
      <c r="L194" s="379"/>
    </row>
    <row r="195" spans="1:12" x14ac:dyDescent="0.25">
      <c r="A195" s="388"/>
      <c r="B195" s="391"/>
      <c r="C195" s="385"/>
      <c r="D195" s="370"/>
      <c r="E195" s="373"/>
      <c r="F195" s="376"/>
      <c r="G195" s="367"/>
      <c r="H195" s="224" t="s">
        <v>11</v>
      </c>
      <c r="I195" s="225" t="s">
        <v>135</v>
      </c>
      <c r="J195" s="224" t="s">
        <v>142</v>
      </c>
      <c r="K195" s="226" t="s">
        <v>135</v>
      </c>
      <c r="L195" s="379"/>
    </row>
    <row r="196" spans="1:12" ht="15.75" thickBot="1" x14ac:dyDescent="0.3">
      <c r="A196" s="422"/>
      <c r="B196" s="419"/>
      <c r="C196" s="420"/>
      <c r="D196" s="421"/>
      <c r="E196" s="374"/>
      <c r="F196" s="377"/>
      <c r="G196" s="368"/>
      <c r="H196" s="224" t="s">
        <v>12</v>
      </c>
      <c r="I196" s="238" t="s">
        <v>135</v>
      </c>
      <c r="J196" s="224"/>
      <c r="K196" s="247"/>
      <c r="L196" s="380"/>
    </row>
    <row r="197" spans="1:12" ht="45" customHeight="1" x14ac:dyDescent="0.25">
      <c r="A197" s="387" t="s">
        <v>350</v>
      </c>
      <c r="B197" s="390">
        <f>+C197</f>
        <v>38370.050000000003</v>
      </c>
      <c r="C197" s="384">
        <v>38370.050000000003</v>
      </c>
      <c r="D197" s="393">
        <v>1</v>
      </c>
      <c r="E197" s="372" t="s">
        <v>380</v>
      </c>
      <c r="F197" s="219" t="s">
        <v>5</v>
      </c>
      <c r="G197" s="220" t="s">
        <v>379</v>
      </c>
      <c r="H197" s="221" t="s">
        <v>6</v>
      </c>
      <c r="I197" s="222" t="s">
        <v>135</v>
      </c>
      <c r="J197" s="221" t="s">
        <v>144</v>
      </c>
      <c r="K197" s="223" t="s">
        <v>135</v>
      </c>
      <c r="L197" s="378" t="s">
        <v>381</v>
      </c>
    </row>
    <row r="198" spans="1:12" x14ac:dyDescent="0.25">
      <c r="A198" s="388"/>
      <c r="B198" s="391"/>
      <c r="C198" s="385"/>
      <c r="D198" s="370"/>
      <c r="E198" s="373"/>
      <c r="F198" s="375" t="s">
        <v>7</v>
      </c>
      <c r="G198" s="366">
        <v>11890118</v>
      </c>
      <c r="H198" s="224" t="s">
        <v>8</v>
      </c>
      <c r="I198" s="225" t="s">
        <v>135</v>
      </c>
      <c r="J198" s="224" t="s">
        <v>143</v>
      </c>
      <c r="K198" s="247" t="s">
        <v>135</v>
      </c>
      <c r="L198" s="379"/>
    </row>
    <row r="199" spans="1:12" ht="113.25" customHeight="1" x14ac:dyDescent="0.25">
      <c r="A199" s="388"/>
      <c r="B199" s="391"/>
      <c r="C199" s="385"/>
      <c r="D199" s="370"/>
      <c r="E199" s="373"/>
      <c r="F199" s="376"/>
      <c r="G199" s="367"/>
      <c r="H199" s="248" t="s">
        <v>9</v>
      </c>
      <c r="I199" s="249" t="s">
        <v>135</v>
      </c>
      <c r="J199" s="250" t="s">
        <v>10</v>
      </c>
      <c r="K199" s="251" t="s">
        <v>378</v>
      </c>
      <c r="L199" s="379"/>
    </row>
    <row r="200" spans="1:12" x14ac:dyDescent="0.25">
      <c r="A200" s="388"/>
      <c r="B200" s="391"/>
      <c r="C200" s="385"/>
      <c r="D200" s="370"/>
      <c r="E200" s="373"/>
      <c r="F200" s="376"/>
      <c r="G200" s="367"/>
      <c r="H200" s="224" t="s">
        <v>11</v>
      </c>
      <c r="I200" s="225" t="s">
        <v>135</v>
      </c>
      <c r="J200" s="224" t="s">
        <v>142</v>
      </c>
      <c r="K200" s="226" t="s">
        <v>135</v>
      </c>
      <c r="L200" s="379"/>
    </row>
    <row r="201" spans="1:12" ht="15.75" thickBot="1" x14ac:dyDescent="0.3">
      <c r="A201" s="422"/>
      <c r="B201" s="419"/>
      <c r="C201" s="420"/>
      <c r="D201" s="421"/>
      <c r="E201" s="374"/>
      <c r="F201" s="377"/>
      <c r="G201" s="368"/>
      <c r="H201" s="224" t="s">
        <v>12</v>
      </c>
      <c r="I201" s="238" t="s">
        <v>135</v>
      </c>
      <c r="J201" s="224"/>
      <c r="K201" s="247"/>
      <c r="L201" s="380"/>
    </row>
    <row r="202" spans="1:12" ht="45" customHeight="1" x14ac:dyDescent="0.25">
      <c r="A202" s="387" t="s">
        <v>350</v>
      </c>
      <c r="B202" s="390">
        <f>+C202</f>
        <v>142404.29999999999</v>
      </c>
      <c r="C202" s="384">
        <v>142404.29999999999</v>
      </c>
      <c r="D202" s="393">
        <v>1</v>
      </c>
      <c r="E202" s="372" t="s">
        <v>384</v>
      </c>
      <c r="F202" s="219" t="s">
        <v>5</v>
      </c>
      <c r="G202" s="220" t="s">
        <v>383</v>
      </c>
      <c r="H202" s="221" t="s">
        <v>6</v>
      </c>
      <c r="I202" s="222" t="s">
        <v>135</v>
      </c>
      <c r="J202" s="221" t="s">
        <v>144</v>
      </c>
      <c r="K202" s="223" t="s">
        <v>135</v>
      </c>
      <c r="L202" s="378" t="s">
        <v>385</v>
      </c>
    </row>
    <row r="203" spans="1:12" x14ac:dyDescent="0.25">
      <c r="A203" s="388"/>
      <c r="B203" s="391"/>
      <c r="C203" s="385"/>
      <c r="D203" s="370"/>
      <c r="E203" s="373"/>
      <c r="F203" s="375" t="s">
        <v>7</v>
      </c>
      <c r="G203" s="366">
        <v>8474028</v>
      </c>
      <c r="H203" s="224" t="s">
        <v>8</v>
      </c>
      <c r="I203" s="225" t="s">
        <v>135</v>
      </c>
      <c r="J203" s="224" t="s">
        <v>143</v>
      </c>
      <c r="K203" s="247" t="s">
        <v>135</v>
      </c>
      <c r="L203" s="379"/>
    </row>
    <row r="204" spans="1:12" ht="189.75" customHeight="1" x14ac:dyDescent="0.25">
      <c r="A204" s="388"/>
      <c r="B204" s="391"/>
      <c r="C204" s="385"/>
      <c r="D204" s="370"/>
      <c r="E204" s="373"/>
      <c r="F204" s="376"/>
      <c r="G204" s="367"/>
      <c r="H204" s="248" t="s">
        <v>9</v>
      </c>
      <c r="I204" s="249" t="s">
        <v>135</v>
      </c>
      <c r="J204" s="250" t="s">
        <v>10</v>
      </c>
      <c r="K204" s="251" t="s">
        <v>382</v>
      </c>
      <c r="L204" s="379"/>
    </row>
    <row r="205" spans="1:12" x14ac:dyDescent="0.25">
      <c r="A205" s="388"/>
      <c r="B205" s="391"/>
      <c r="C205" s="385"/>
      <c r="D205" s="370"/>
      <c r="E205" s="373"/>
      <c r="F205" s="376"/>
      <c r="G205" s="367"/>
      <c r="H205" s="224" t="s">
        <v>11</v>
      </c>
      <c r="I205" s="225" t="s">
        <v>135</v>
      </c>
      <c r="J205" s="224" t="s">
        <v>142</v>
      </c>
      <c r="K205" s="226" t="s">
        <v>135</v>
      </c>
      <c r="L205" s="379"/>
    </row>
    <row r="206" spans="1:12" ht="15.75" thickBot="1" x14ac:dyDescent="0.3">
      <c r="A206" s="422"/>
      <c r="B206" s="419"/>
      <c r="C206" s="420"/>
      <c r="D206" s="421"/>
      <c r="E206" s="374"/>
      <c r="F206" s="377"/>
      <c r="G206" s="368"/>
      <c r="H206" s="224" t="s">
        <v>12</v>
      </c>
      <c r="I206" s="238" t="s">
        <v>135</v>
      </c>
      <c r="J206" s="224"/>
      <c r="K206" s="247"/>
      <c r="L206" s="380"/>
    </row>
    <row r="207" spans="1:12" ht="45" customHeight="1" x14ac:dyDescent="0.25">
      <c r="A207" s="387" t="s">
        <v>350</v>
      </c>
      <c r="B207" s="390">
        <f>+C207</f>
        <v>587392.27</v>
      </c>
      <c r="C207" s="384">
        <v>587392.27</v>
      </c>
      <c r="D207" s="393">
        <v>1</v>
      </c>
      <c r="E207" s="372" t="s">
        <v>389</v>
      </c>
      <c r="F207" s="219" t="s">
        <v>5</v>
      </c>
      <c r="G207" s="220" t="s">
        <v>387</v>
      </c>
      <c r="H207" s="221" t="s">
        <v>6</v>
      </c>
      <c r="I207" s="222" t="s">
        <v>135</v>
      </c>
      <c r="J207" s="221" t="s">
        <v>144</v>
      </c>
      <c r="K207" s="223" t="s">
        <v>135</v>
      </c>
      <c r="L207" s="378"/>
    </row>
    <row r="208" spans="1:12" x14ac:dyDescent="0.25">
      <c r="A208" s="388"/>
      <c r="B208" s="391"/>
      <c r="C208" s="385"/>
      <c r="D208" s="370"/>
      <c r="E208" s="373"/>
      <c r="F208" s="375" t="s">
        <v>7</v>
      </c>
      <c r="G208" s="366" t="s">
        <v>388</v>
      </c>
      <c r="H208" s="224" t="s">
        <v>8</v>
      </c>
      <c r="I208" s="225" t="s">
        <v>135</v>
      </c>
      <c r="J208" s="224" t="s">
        <v>143</v>
      </c>
      <c r="K208" s="247" t="s">
        <v>135</v>
      </c>
      <c r="L208" s="379"/>
    </row>
    <row r="209" spans="1:12" ht="231" customHeight="1" x14ac:dyDescent="0.25">
      <c r="A209" s="388"/>
      <c r="B209" s="391"/>
      <c r="C209" s="385"/>
      <c r="D209" s="370"/>
      <c r="E209" s="373"/>
      <c r="F209" s="376"/>
      <c r="G209" s="367"/>
      <c r="H209" s="248" t="s">
        <v>9</v>
      </c>
      <c r="I209" s="249" t="s">
        <v>135</v>
      </c>
      <c r="J209" s="250" t="s">
        <v>10</v>
      </c>
      <c r="K209" s="251" t="s">
        <v>386</v>
      </c>
      <c r="L209" s="379"/>
    </row>
    <row r="210" spans="1:12" x14ac:dyDescent="0.25">
      <c r="A210" s="388"/>
      <c r="B210" s="391"/>
      <c r="C210" s="385"/>
      <c r="D210" s="370"/>
      <c r="E210" s="373"/>
      <c r="F210" s="376"/>
      <c r="G210" s="367"/>
      <c r="H210" s="224" t="s">
        <v>11</v>
      </c>
      <c r="I210" s="225" t="s">
        <v>135</v>
      </c>
      <c r="J210" s="224" t="s">
        <v>142</v>
      </c>
      <c r="K210" s="226" t="s">
        <v>135</v>
      </c>
      <c r="L210" s="379"/>
    </row>
    <row r="211" spans="1:12" ht="15.75" thickBot="1" x14ac:dyDescent="0.3">
      <c r="A211" s="422"/>
      <c r="B211" s="419"/>
      <c r="C211" s="420"/>
      <c r="D211" s="421"/>
      <c r="E211" s="374"/>
      <c r="F211" s="377"/>
      <c r="G211" s="368"/>
      <c r="H211" s="224" t="s">
        <v>12</v>
      </c>
      <c r="I211" s="238" t="s">
        <v>135</v>
      </c>
      <c r="J211" s="224"/>
      <c r="K211" s="247"/>
      <c r="L211" s="380"/>
    </row>
    <row r="212" spans="1:12" ht="21.75" thickBot="1" x14ac:dyDescent="0.3">
      <c r="A212" s="266" t="s">
        <v>145</v>
      </c>
      <c r="B212" s="267">
        <f>+SUM(B12:B211)</f>
        <v>1067645.45</v>
      </c>
      <c r="C212" s="208"/>
      <c r="D212" s="209"/>
      <c r="E212" s="209"/>
      <c r="F212" s="209"/>
      <c r="G212" s="209"/>
      <c r="H212" s="209"/>
      <c r="I212" s="209"/>
      <c r="J212" s="209"/>
      <c r="K212" s="210"/>
    </row>
    <row r="213" spans="1:12" x14ac:dyDescent="0.25">
      <c r="A213" s="268"/>
      <c r="B213" s="269"/>
      <c r="C213" s="211"/>
      <c r="F213" s="71"/>
      <c r="K213" s="212"/>
    </row>
    <row r="214" spans="1:12" ht="23.25" x14ac:dyDescent="0.35">
      <c r="A214" s="268"/>
      <c r="B214" s="270">
        <v>4540</v>
      </c>
      <c r="C214" s="253" t="s">
        <v>236</v>
      </c>
      <c r="F214" s="108"/>
      <c r="K214" s="212"/>
    </row>
    <row r="215" spans="1:12" ht="23.25" x14ac:dyDescent="0.35">
      <c r="A215" s="268"/>
      <c r="B215" s="270">
        <f>+B212+B214</f>
        <v>1072185.45</v>
      </c>
      <c r="C215" s="253"/>
      <c r="F215" s="108"/>
      <c r="K215" s="212"/>
    </row>
    <row r="216" spans="1:12" ht="21" x14ac:dyDescent="0.35">
      <c r="A216" s="271" t="s">
        <v>71</v>
      </c>
      <c r="B216" s="272"/>
      <c r="C216" s="252"/>
      <c r="D216" s="214"/>
      <c r="E216" s="214"/>
      <c r="F216" s="214"/>
      <c r="G216" s="365" t="s">
        <v>181</v>
      </c>
      <c r="H216" s="365"/>
      <c r="I216" s="365"/>
      <c r="J216" s="213"/>
      <c r="K216" s="182"/>
    </row>
    <row r="217" spans="1:12" ht="21" x14ac:dyDescent="0.35">
      <c r="A217" s="273"/>
      <c r="B217" s="272"/>
      <c r="C217" s="214"/>
      <c r="D217" s="214"/>
      <c r="E217" s="214"/>
      <c r="F217" s="214"/>
      <c r="G217" s="365"/>
      <c r="H217" s="365"/>
      <c r="I217" s="365"/>
      <c r="J217" s="365"/>
      <c r="K217" s="182"/>
    </row>
    <row r="218" spans="1:12" ht="21.75" thickBot="1" x14ac:dyDescent="0.4">
      <c r="A218" s="274"/>
      <c r="B218" s="275"/>
      <c r="C218" s="216"/>
      <c r="D218" s="216"/>
      <c r="E218" s="216"/>
      <c r="F218" s="216"/>
      <c r="G218" s="216"/>
      <c r="H218" s="215"/>
      <c r="I218" s="215"/>
      <c r="J218" s="215"/>
      <c r="K218" s="183"/>
    </row>
    <row r="222" spans="1:12" x14ac:dyDescent="0.25">
      <c r="B222" s="418">
        <v>358650.44</v>
      </c>
      <c r="C222" s="418"/>
      <c r="D222" s="418"/>
      <c r="E222" s="418"/>
      <c r="F222" s="418"/>
      <c r="G222" s="418"/>
      <c r="H222" s="418"/>
      <c r="I222" s="418"/>
      <c r="J222" s="418"/>
    </row>
    <row r="223" spans="1:12" x14ac:dyDescent="0.25">
      <c r="B223" s="418"/>
      <c r="C223" s="418"/>
      <c r="D223" s="418"/>
      <c r="E223" s="418"/>
      <c r="F223" s="418"/>
      <c r="G223" s="418"/>
      <c r="H223" s="418"/>
      <c r="I223" s="418"/>
      <c r="J223" s="418"/>
    </row>
  </sheetData>
  <mergeCells count="336">
    <mergeCell ref="A32:A36"/>
    <mergeCell ref="B32:B36"/>
    <mergeCell ref="C32:C36"/>
    <mergeCell ref="D32:D36"/>
    <mergeCell ref="E32:E36"/>
    <mergeCell ref="L32:L36"/>
    <mergeCell ref="F34:F36"/>
    <mergeCell ref="G34:G36"/>
    <mergeCell ref="A202:A206"/>
    <mergeCell ref="B202:B206"/>
    <mergeCell ref="C202:C206"/>
    <mergeCell ref="D202:D206"/>
    <mergeCell ref="E202:E206"/>
    <mergeCell ref="L202:L206"/>
    <mergeCell ref="F203:F206"/>
    <mergeCell ref="G203:G206"/>
    <mergeCell ref="A197:A201"/>
    <mergeCell ref="B197:B201"/>
    <mergeCell ref="C197:C201"/>
    <mergeCell ref="D197:D201"/>
    <mergeCell ref="E197:E201"/>
    <mergeCell ref="L197:L201"/>
    <mergeCell ref="F198:F201"/>
    <mergeCell ref="G198:G20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F188:F191"/>
    <mergeCell ref="G188:G191"/>
    <mergeCell ref="A172:A176"/>
    <mergeCell ref="B172:B176"/>
    <mergeCell ref="A157:A161"/>
    <mergeCell ref="B157:B161"/>
    <mergeCell ref="C157:C161"/>
    <mergeCell ref="D157:D161"/>
    <mergeCell ref="E157:E161"/>
    <mergeCell ref="L157:L161"/>
    <mergeCell ref="F158:F161"/>
    <mergeCell ref="G158:G161"/>
    <mergeCell ref="C172:C176"/>
    <mergeCell ref="D172:D176"/>
    <mergeCell ref="E172:E176"/>
    <mergeCell ref="L172:L176"/>
    <mergeCell ref="F173:F176"/>
    <mergeCell ref="G173:G176"/>
    <mergeCell ref="L147:L151"/>
    <mergeCell ref="F148:F151"/>
    <mergeCell ref="G148:G151"/>
    <mergeCell ref="L207:L211"/>
    <mergeCell ref="E207:E211"/>
    <mergeCell ref="D207:D211"/>
    <mergeCell ref="C207:C211"/>
    <mergeCell ref="B207:B211"/>
    <mergeCell ref="A207:A211"/>
    <mergeCell ref="A162:A166"/>
    <mergeCell ref="B162:B166"/>
    <mergeCell ref="C162:C166"/>
    <mergeCell ref="D162:D166"/>
    <mergeCell ref="E162:E166"/>
    <mergeCell ref="L162:L166"/>
    <mergeCell ref="F163:F166"/>
    <mergeCell ref="G163:G166"/>
    <mergeCell ref="A167:A171"/>
    <mergeCell ref="B167:B171"/>
    <mergeCell ref="C167:C171"/>
    <mergeCell ref="D167:D171"/>
    <mergeCell ref="E167:E171"/>
    <mergeCell ref="L167:L171"/>
    <mergeCell ref="F168:F171"/>
    <mergeCell ref="A152:A156"/>
    <mergeCell ref="B152:B156"/>
    <mergeCell ref="C152:C156"/>
    <mergeCell ref="D152:D156"/>
    <mergeCell ref="E152:E156"/>
    <mergeCell ref="L152:L156"/>
    <mergeCell ref="F153:F156"/>
    <mergeCell ref="G153:G156"/>
    <mergeCell ref="L122:L126"/>
    <mergeCell ref="A142:A146"/>
    <mergeCell ref="B142:B146"/>
    <mergeCell ref="C142:C146"/>
    <mergeCell ref="D142:D146"/>
    <mergeCell ref="E142:E146"/>
    <mergeCell ref="F143:F146"/>
    <mergeCell ref="L127:L131"/>
    <mergeCell ref="L132:L136"/>
    <mergeCell ref="L137:L141"/>
    <mergeCell ref="L142:L146"/>
    <mergeCell ref="A147:A151"/>
    <mergeCell ref="B147:B151"/>
    <mergeCell ref="C147:C151"/>
    <mergeCell ref="D147:D151"/>
    <mergeCell ref="E147:E151"/>
    <mergeCell ref="G114:G116"/>
    <mergeCell ref="A102:A106"/>
    <mergeCell ref="B102:B106"/>
    <mergeCell ref="C102:C106"/>
    <mergeCell ref="D102:D106"/>
    <mergeCell ref="E102:E106"/>
    <mergeCell ref="L102:L106"/>
    <mergeCell ref="F104:F106"/>
    <mergeCell ref="G104:G106"/>
    <mergeCell ref="A107:A111"/>
    <mergeCell ref="B107:B111"/>
    <mergeCell ref="C107:C111"/>
    <mergeCell ref="D107:D111"/>
    <mergeCell ref="E107:E111"/>
    <mergeCell ref="L107:L111"/>
    <mergeCell ref="F109:F111"/>
    <mergeCell ref="G109:G111"/>
    <mergeCell ref="A117:A121"/>
    <mergeCell ref="B117:B121"/>
    <mergeCell ref="A132:A136"/>
    <mergeCell ref="A127:A131"/>
    <mergeCell ref="B127:B131"/>
    <mergeCell ref="C127:C131"/>
    <mergeCell ref="D127:D131"/>
    <mergeCell ref="E127:E131"/>
    <mergeCell ref="F128:F131"/>
    <mergeCell ref="A122:A126"/>
    <mergeCell ref="B122:B126"/>
    <mergeCell ref="C122:C126"/>
    <mergeCell ref="D122:D126"/>
    <mergeCell ref="E122:E126"/>
    <mergeCell ref="A7:K7"/>
    <mergeCell ref="B12:B16"/>
    <mergeCell ref="A52:A56"/>
    <mergeCell ref="B222:J223"/>
    <mergeCell ref="B132:B136"/>
    <mergeCell ref="C132:C136"/>
    <mergeCell ref="D132:D136"/>
    <mergeCell ref="E82:E86"/>
    <mergeCell ref="A72:A76"/>
    <mergeCell ref="B72:B76"/>
    <mergeCell ref="C72:C76"/>
    <mergeCell ref="D72:D76"/>
    <mergeCell ref="E72:E76"/>
    <mergeCell ref="A77:A81"/>
    <mergeCell ref="B77:B81"/>
    <mergeCell ref="C77:C81"/>
    <mergeCell ref="D77:D81"/>
    <mergeCell ref="E77:E81"/>
    <mergeCell ref="A137:A141"/>
    <mergeCell ref="B137:B141"/>
    <mergeCell ref="C137:C141"/>
    <mergeCell ref="D137:D141"/>
    <mergeCell ref="E137:E141"/>
    <mergeCell ref="F138:F141"/>
    <mergeCell ref="A87:A91"/>
    <mergeCell ref="B87:B91"/>
    <mergeCell ref="C87:C91"/>
    <mergeCell ref="B92:B96"/>
    <mergeCell ref="D92:D96"/>
    <mergeCell ref="E92:E9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C22:C26"/>
    <mergeCell ref="D22:D26"/>
    <mergeCell ref="E22:E26"/>
    <mergeCell ref="A67:A71"/>
    <mergeCell ref="B67:B71"/>
    <mergeCell ref="C67:C71"/>
    <mergeCell ref="D67:D71"/>
    <mergeCell ref="E67:E71"/>
    <mergeCell ref="F114:F116"/>
    <mergeCell ref="B42:B46"/>
    <mergeCell ref="C42:C46"/>
    <mergeCell ref="D42:D46"/>
    <mergeCell ref="E42:E46"/>
    <mergeCell ref="F44:F46"/>
    <mergeCell ref="A112:A116"/>
    <mergeCell ref="B112:B116"/>
    <mergeCell ref="C112:C116"/>
    <mergeCell ref="D112:D116"/>
    <mergeCell ref="E112:E116"/>
    <mergeCell ref="D97:D101"/>
    <mergeCell ref="E97:E101"/>
    <mergeCell ref="A97:A101"/>
    <mergeCell ref="B97:B101"/>
    <mergeCell ref="C97:C101"/>
    <mergeCell ref="C37:C41"/>
    <mergeCell ref="D37:D41"/>
    <mergeCell ref="E37:E4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22:A26"/>
    <mergeCell ref="B22:B26"/>
    <mergeCell ref="L27:L31"/>
    <mergeCell ref="B57:B61"/>
    <mergeCell ref="C57:C61"/>
    <mergeCell ref="D57:D61"/>
    <mergeCell ref="E57:E61"/>
    <mergeCell ref="F59:F61"/>
    <mergeCell ref="G59:G61"/>
    <mergeCell ref="A57:A61"/>
    <mergeCell ref="A62:A66"/>
    <mergeCell ref="B62:B66"/>
    <mergeCell ref="D62:D66"/>
    <mergeCell ref="E62:E66"/>
    <mergeCell ref="C62:C66"/>
    <mergeCell ref="F23:F26"/>
    <mergeCell ref="G23:G26"/>
    <mergeCell ref="D52:D56"/>
    <mergeCell ref="F54:F56"/>
    <mergeCell ref="E47:E51"/>
    <mergeCell ref="G49:G51"/>
    <mergeCell ref="L47:L51"/>
    <mergeCell ref="A47:A51"/>
    <mergeCell ref="B47:B51"/>
    <mergeCell ref="C47:C51"/>
    <mergeCell ref="D47:D51"/>
    <mergeCell ref="E52:E56"/>
    <mergeCell ref="F49:F51"/>
    <mergeCell ref="G54:G56"/>
    <mergeCell ref="L42:L46"/>
    <mergeCell ref="L37:L41"/>
    <mergeCell ref="A42:A46"/>
    <mergeCell ref="A37:A41"/>
    <mergeCell ref="B52:B56"/>
    <mergeCell ref="C52:C56"/>
    <mergeCell ref="F39:F41"/>
    <mergeCell ref="G39:G41"/>
    <mergeCell ref="G44:G46"/>
    <mergeCell ref="B37:B41"/>
    <mergeCell ref="L87:L91"/>
    <mergeCell ref="F69:F71"/>
    <mergeCell ref="G69:G71"/>
    <mergeCell ref="L57:L61"/>
    <mergeCell ref="L52:L56"/>
    <mergeCell ref="F74:F76"/>
    <mergeCell ref="G74:G76"/>
    <mergeCell ref="F79:F81"/>
    <mergeCell ref="G79:G81"/>
    <mergeCell ref="F84:F86"/>
    <mergeCell ref="L67:L71"/>
    <mergeCell ref="L77:L81"/>
    <mergeCell ref="L72:L76"/>
    <mergeCell ref="L62:L66"/>
    <mergeCell ref="G64:G66"/>
    <mergeCell ref="F64:F66"/>
    <mergeCell ref="L117:L121"/>
    <mergeCell ref="L112:L116"/>
    <mergeCell ref="F119:F121"/>
    <mergeCell ref="G119:G121"/>
    <mergeCell ref="C117:C121"/>
    <mergeCell ref="A82:A86"/>
    <mergeCell ref="B82:B86"/>
    <mergeCell ref="C82:C86"/>
    <mergeCell ref="D82:D86"/>
    <mergeCell ref="D117:D121"/>
    <mergeCell ref="E117:E121"/>
    <mergeCell ref="L82:L86"/>
    <mergeCell ref="L97:L101"/>
    <mergeCell ref="D87:D91"/>
    <mergeCell ref="E87:E91"/>
    <mergeCell ref="F89:F91"/>
    <mergeCell ref="G89:G91"/>
    <mergeCell ref="G84:G86"/>
    <mergeCell ref="F99:F101"/>
    <mergeCell ref="G99:G101"/>
    <mergeCell ref="F94:F96"/>
    <mergeCell ref="G94:G96"/>
    <mergeCell ref="L92:L96"/>
    <mergeCell ref="A92:A96"/>
    <mergeCell ref="G216:I216"/>
    <mergeCell ref="G217:J217"/>
    <mergeCell ref="G143:G146"/>
    <mergeCell ref="G133:G136"/>
    <mergeCell ref="G208:G211"/>
    <mergeCell ref="G138:G141"/>
    <mergeCell ref="F124:F126"/>
    <mergeCell ref="E132:E136"/>
    <mergeCell ref="F133:F136"/>
    <mergeCell ref="F208:F211"/>
    <mergeCell ref="G168:G171"/>
    <mergeCell ref="G128:G131"/>
    <mergeCell ref="G124:G126"/>
  </mergeCells>
  <printOptions horizontalCentered="1"/>
  <pageMargins left="0.23622047244094491" right="0.23622047244094491" top="0.74803149606299213" bottom="0.74803149606299213" header="0.31496062992125984" footer="0.31496062992125984"/>
  <pageSetup scale="41" fitToWidth="0" orientation="landscape" r:id="rId1"/>
  <rowBreaks count="12" manualBreakCount="12">
    <brk id="21" max="10" man="1"/>
    <brk id="36" max="10" man="1"/>
    <brk id="51" max="10" man="1"/>
    <brk id="66" max="10" man="1"/>
    <brk id="81" max="10" man="1"/>
    <brk id="96" max="10" man="1"/>
    <brk id="111" max="10" man="1"/>
    <brk id="126" max="10" man="1"/>
    <brk id="146" max="10" man="1"/>
    <brk id="166" max="10" man="1"/>
    <brk id="186" max="10" man="1"/>
    <brk id="20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32" t="s">
        <v>63</v>
      </c>
      <c r="B2" s="432"/>
      <c r="C2" s="432"/>
      <c r="D2" s="432"/>
      <c r="E2" s="432"/>
    </row>
    <row r="3" spans="1:5" ht="18.75" x14ac:dyDescent="0.25">
      <c r="A3" s="432" t="str">
        <f>+'Numeral 2'!A3:E3</f>
        <v>Dirección Administrativa</v>
      </c>
      <c r="B3" s="432"/>
      <c r="C3" s="432"/>
      <c r="D3" s="432"/>
      <c r="E3" s="432"/>
    </row>
    <row r="4" spans="1:5" ht="15.75" customHeight="1" x14ac:dyDescent="0.25">
      <c r="A4" s="324" t="s">
        <v>179</v>
      </c>
      <c r="B4" s="326"/>
      <c r="C4" s="433" t="s">
        <v>137</v>
      </c>
      <c r="D4" s="434"/>
      <c r="E4" s="435"/>
    </row>
    <row r="5" spans="1:5" ht="15.75" customHeight="1" x14ac:dyDescent="0.25">
      <c r="A5" s="324" t="s">
        <v>139</v>
      </c>
      <c r="B5" s="325"/>
      <c r="C5" s="325"/>
      <c r="D5" s="325"/>
      <c r="E5" s="326"/>
    </row>
    <row r="6" spans="1:5" ht="15.75" x14ac:dyDescent="0.25">
      <c r="A6" s="364" t="str">
        <f>+'Numeral 2'!A6:E6</f>
        <v>Subdirectora: Geovana Lissette Quiñonez Mendoza</v>
      </c>
      <c r="B6" s="364"/>
      <c r="C6" s="364"/>
      <c r="D6" s="364"/>
      <c r="E6" s="364"/>
    </row>
    <row r="7" spans="1:5" ht="15.75" x14ac:dyDescent="0.25">
      <c r="A7" s="437" t="str">
        <f>+'Numeral 2'!A7:E7</f>
        <v>Responsable de Actualización de la información: Hortencia Margarita Diaz Alvarez</v>
      </c>
      <c r="B7" s="437"/>
      <c r="C7" s="437"/>
      <c r="D7" s="437"/>
      <c r="E7" s="437"/>
    </row>
    <row r="8" spans="1:5" ht="15.75" x14ac:dyDescent="0.25">
      <c r="A8" s="437" t="str">
        <f>+'Numeral 2'!A8:E8</f>
        <v>Mes de Actualización: Mayo 2021</v>
      </c>
      <c r="B8" s="437"/>
      <c r="C8" s="437"/>
      <c r="D8" s="437"/>
      <c r="E8" s="437"/>
    </row>
    <row r="9" spans="1:5" ht="15.75" x14ac:dyDescent="0.25">
      <c r="A9" s="364" t="s">
        <v>108</v>
      </c>
      <c r="B9" s="364"/>
      <c r="C9" s="364"/>
      <c r="D9" s="364"/>
      <c r="E9" s="364"/>
    </row>
    <row r="10" spans="1:5" ht="21" customHeight="1" x14ac:dyDescent="0.35">
      <c r="A10" s="436" t="s">
        <v>58</v>
      </c>
      <c r="B10" s="436"/>
      <c r="C10" s="436"/>
      <c r="D10" s="436"/>
      <c r="E10" s="436"/>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9" t="s">
        <v>129</v>
      </c>
      <c r="C14" s="430"/>
      <c r="D14" s="43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26" t="s">
        <v>177</v>
      </c>
      <c r="D22" s="427"/>
      <c r="E22" s="159"/>
      <c r="K22" s="142"/>
    </row>
    <row r="23" spans="1:11" s="124" customFormat="1" x14ac:dyDescent="0.25">
      <c r="A23" s="155"/>
      <c r="B23" s="158"/>
      <c r="C23" s="428"/>
      <c r="D23" s="428"/>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63" t="s">
        <v>63</v>
      </c>
      <c r="B2" s="363"/>
      <c r="C2" s="363"/>
      <c r="D2" s="363"/>
      <c r="E2" s="32"/>
    </row>
    <row r="3" spans="1:5" ht="18.75" x14ac:dyDescent="0.25">
      <c r="A3" s="363" t="s">
        <v>89</v>
      </c>
      <c r="B3" s="363"/>
      <c r="C3" s="363"/>
      <c r="D3" s="363"/>
      <c r="E3" s="32"/>
    </row>
    <row r="4" spans="1:5" ht="15.75" customHeight="1" x14ac:dyDescent="0.25">
      <c r="A4" s="364" t="s">
        <v>64</v>
      </c>
      <c r="B4" s="364"/>
      <c r="C4" s="364" t="s">
        <v>65</v>
      </c>
      <c r="D4" s="364"/>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C21" sqref="C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9" t="s">
        <v>63</v>
      </c>
      <c r="B2" s="291"/>
      <c r="C2" s="291"/>
      <c r="D2" s="291"/>
      <c r="E2" s="291"/>
      <c r="F2" s="291"/>
      <c r="G2" s="291"/>
      <c r="H2" s="291"/>
      <c r="I2" s="450"/>
    </row>
    <row r="3" spans="1:12" ht="18.75" x14ac:dyDescent="0.25">
      <c r="A3" s="449" t="str">
        <f>+'Numeral 2'!A3:E3</f>
        <v>Dirección Administrativa</v>
      </c>
      <c r="B3" s="291"/>
      <c r="C3" s="291"/>
      <c r="D3" s="291"/>
      <c r="E3" s="291"/>
      <c r="F3" s="291"/>
      <c r="G3" s="291"/>
      <c r="H3" s="291"/>
      <c r="I3" s="450"/>
    </row>
    <row r="4" spans="1:12" ht="15.75" customHeight="1" x14ac:dyDescent="0.25">
      <c r="A4" s="451" t="s">
        <v>179</v>
      </c>
      <c r="B4" s="452"/>
      <c r="C4" s="452"/>
      <c r="D4" s="453"/>
      <c r="E4" s="454" t="s">
        <v>137</v>
      </c>
      <c r="F4" s="452"/>
      <c r="G4" s="452"/>
      <c r="H4" s="452"/>
      <c r="I4" s="455"/>
    </row>
    <row r="5" spans="1:12" ht="18.75" x14ac:dyDescent="0.25">
      <c r="A5" s="444" t="s">
        <v>139</v>
      </c>
      <c r="B5" s="304"/>
      <c r="C5" s="304"/>
      <c r="D5" s="304"/>
      <c r="E5" s="304"/>
      <c r="F5" s="304"/>
      <c r="G5" s="304"/>
      <c r="H5" s="304"/>
      <c r="I5" s="445"/>
    </row>
    <row r="6" spans="1:12" ht="18.75" x14ac:dyDescent="0.25">
      <c r="A6" s="444" t="str">
        <f>+'Numeral 2'!A6:E6</f>
        <v>Subdirectora: Geovana Lissette Quiñonez Mendoza</v>
      </c>
      <c r="B6" s="304"/>
      <c r="C6" s="304"/>
      <c r="D6" s="304"/>
      <c r="E6" s="304"/>
      <c r="F6" s="304"/>
      <c r="G6" s="304"/>
      <c r="H6" s="304"/>
      <c r="I6" s="445"/>
    </row>
    <row r="7" spans="1:12" ht="18.75" x14ac:dyDescent="0.25">
      <c r="A7" s="441" t="str">
        <f>+'Numeral 2'!A7:E7</f>
        <v>Responsable de Actualización de la información: Hortencia Margarita Diaz Alvarez</v>
      </c>
      <c r="B7" s="442"/>
      <c r="C7" s="442"/>
      <c r="D7" s="442"/>
      <c r="E7" s="442"/>
      <c r="F7" s="442"/>
      <c r="G7" s="442"/>
      <c r="H7" s="442"/>
      <c r="I7" s="443"/>
    </row>
    <row r="8" spans="1:12" ht="18.75" x14ac:dyDescent="0.25">
      <c r="A8" s="444" t="str">
        <f>+'Numeral 14 Administración'!A8:E8</f>
        <v>Mes de Actualización: Mayo 2021</v>
      </c>
      <c r="B8" s="304"/>
      <c r="C8" s="304"/>
      <c r="D8" s="304"/>
      <c r="E8" s="304"/>
      <c r="F8" s="304"/>
      <c r="G8" s="304"/>
      <c r="H8" s="304"/>
      <c r="I8" s="445"/>
    </row>
    <row r="9" spans="1:12" ht="18.75" x14ac:dyDescent="0.25">
      <c r="A9" s="444" t="s">
        <v>113</v>
      </c>
      <c r="B9" s="304"/>
      <c r="C9" s="304"/>
      <c r="D9" s="304"/>
      <c r="E9" s="304"/>
      <c r="F9" s="304"/>
      <c r="G9" s="304"/>
      <c r="H9" s="304"/>
      <c r="I9" s="445"/>
    </row>
    <row r="10" spans="1:12" ht="28.5" customHeight="1" x14ac:dyDescent="0.3">
      <c r="A10" s="446" t="s">
        <v>112</v>
      </c>
      <c r="B10" s="447"/>
      <c r="C10" s="447"/>
      <c r="D10" s="447"/>
      <c r="E10" s="447"/>
      <c r="F10" s="447"/>
      <c r="G10" s="447"/>
      <c r="H10" s="447"/>
      <c r="I10" s="448"/>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213</v>
      </c>
      <c r="I12" s="193" t="s">
        <v>214</v>
      </c>
    </row>
    <row r="13" spans="1:12" s="28" customFormat="1" ht="213.75" customHeight="1" x14ac:dyDescent="0.25">
      <c r="A13" s="192">
        <v>2</v>
      </c>
      <c r="B13" s="18" t="s">
        <v>204</v>
      </c>
      <c r="C13" s="177" t="s">
        <v>203</v>
      </c>
      <c r="D13" s="178" t="s">
        <v>205</v>
      </c>
      <c r="E13" s="175" t="s">
        <v>130</v>
      </c>
      <c r="F13" s="175" t="s">
        <v>243</v>
      </c>
      <c r="G13" s="176">
        <v>48000</v>
      </c>
      <c r="H13" s="179" t="s">
        <v>232</v>
      </c>
      <c r="I13" s="193" t="s">
        <v>219</v>
      </c>
    </row>
    <row r="14" spans="1:12" s="28" customFormat="1" ht="213.75" customHeight="1" x14ac:dyDescent="0.25">
      <c r="A14" s="258">
        <v>3</v>
      </c>
      <c r="B14" s="254" t="s">
        <v>237</v>
      </c>
      <c r="C14" s="255" t="s">
        <v>238</v>
      </c>
      <c r="D14" s="255" t="s">
        <v>239</v>
      </c>
      <c r="E14" s="256" t="s">
        <v>130</v>
      </c>
      <c r="F14" s="256" t="s">
        <v>240</v>
      </c>
      <c r="G14" s="257">
        <v>298337.88</v>
      </c>
      <c r="H14" s="256" t="s">
        <v>241</v>
      </c>
      <c r="I14" s="254" t="s">
        <v>242</v>
      </c>
    </row>
    <row r="15" spans="1:12" s="28" customFormat="1" ht="213.75" customHeight="1" x14ac:dyDescent="0.25">
      <c r="A15" s="258">
        <v>4</v>
      </c>
      <c r="B15" s="254" t="s">
        <v>237</v>
      </c>
      <c r="C15" s="255" t="s">
        <v>260</v>
      </c>
      <c r="D15" s="255" t="s">
        <v>261</v>
      </c>
      <c r="E15" s="256" t="s">
        <v>130</v>
      </c>
      <c r="F15" s="256" t="s">
        <v>245</v>
      </c>
      <c r="G15" s="257">
        <v>780000</v>
      </c>
      <c r="H15" s="256" t="s">
        <v>262</v>
      </c>
      <c r="I15" s="254" t="s">
        <v>242</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9" t="s">
        <v>71</v>
      </c>
      <c r="B21" s="440"/>
      <c r="C21" s="99"/>
      <c r="D21" s="99"/>
      <c r="E21" s="97"/>
      <c r="F21" s="428" t="s">
        <v>180</v>
      </c>
      <c r="G21" s="428"/>
      <c r="H21" s="99"/>
      <c r="I21" s="196"/>
      <c r="L21" s="33"/>
    </row>
    <row r="22" spans="1:12" ht="16.5" thickBot="1" x14ac:dyDescent="0.3">
      <c r="A22" s="197"/>
      <c r="B22" s="198"/>
      <c r="C22" s="198"/>
      <c r="D22" s="199"/>
      <c r="E22" s="199"/>
      <c r="F22" s="438"/>
      <c r="G22" s="438"/>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2021-06-04T13:16:09Z</cp:lastPrinted>
  <dcterms:created xsi:type="dcterms:W3CDTF">2017-12-05T18:01:17Z</dcterms:created>
  <dcterms:modified xsi:type="dcterms:W3CDTF">2021-06-08T17:23:36Z</dcterms:modified>
</cp:coreProperties>
</file>