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Junio\Editable\"/>
    </mc:Choice>
  </mc:AlternateContent>
  <xr:revisionPtr revIDLastSave="0" documentId="13_ncr:1_{A2CE86B4-4824-401B-87A3-D0BC4F5C0211}"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servicios'!$A$1:$K$209</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2'!$A$40:$D$66,'Numeral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7" i="18" l="1"/>
  <c r="E12" i="13"/>
  <c r="B197" i="18"/>
  <c r="B192" i="18"/>
  <c r="B187" i="18"/>
  <c r="B162" i="18"/>
  <c r="B97" i="18" l="1"/>
  <c r="B92" i="18"/>
  <c r="B87" i="18"/>
  <c r="B84" i="18"/>
  <c r="B32" i="18" l="1"/>
  <c r="E15" i="13" l="1"/>
  <c r="B182" i="18"/>
  <c r="B177" i="18"/>
  <c r="B157" i="18"/>
  <c r="B167" i="18"/>
  <c r="B172" i="18"/>
  <c r="B152" i="18"/>
  <c r="B147" i="18"/>
  <c r="B142" i="18"/>
  <c r="B132" i="18"/>
  <c r="B127" i="18"/>
  <c r="B122" i="18"/>
  <c r="B67" i="18"/>
  <c r="B102" i="18"/>
  <c r="B37" i="18" l="1"/>
  <c r="B22" i="18" l="1"/>
  <c r="A3" i="13" l="1"/>
  <c r="A6" i="13"/>
  <c r="A7" i="13"/>
  <c r="B62" i="18" l="1"/>
  <c r="B17" i="18" l="1"/>
  <c r="A8" i="2" l="1"/>
  <c r="B72" i="18" l="1"/>
  <c r="B47" i="18"/>
  <c r="B82" i="18"/>
  <c r="B52" i="18"/>
  <c r="B42" i="18"/>
  <c r="B27" i="18" l="1"/>
  <c r="A7" i="18"/>
  <c r="A6" i="18"/>
  <c r="A5" i="18"/>
  <c r="B117" i="18"/>
  <c r="B112" i="18"/>
  <c r="B107" i="18"/>
  <c r="B57" i="18"/>
  <c r="B77" i="18"/>
  <c r="B12" i="18"/>
  <c r="B202" i="18" l="1"/>
  <c r="B208" i="18" s="1"/>
  <c r="E21" i="13" l="1"/>
  <c r="E20" i="13"/>
  <c r="E19" i="13" l="1"/>
  <c r="E22" i="13" s="1"/>
  <c r="A44" i="6" l="1"/>
  <c r="A3" i="17" l="1"/>
  <c r="A7" i="17" l="1"/>
  <c r="A6" i="17"/>
  <c r="A5" i="17"/>
  <c r="A2" i="17"/>
  <c r="A3" i="14" l="1"/>
  <c r="A3" i="16"/>
  <c r="A3" i="2"/>
  <c r="A43" i="6"/>
  <c r="A46" i="6"/>
  <c r="A6" i="14" l="1"/>
  <c r="A6" i="16"/>
  <c r="A6" i="2"/>
  <c r="A7" i="14" l="1"/>
  <c r="A7" i="16"/>
  <c r="A7" i="2"/>
  <c r="A47" i="6"/>
  <c r="A48" i="6" l="1"/>
  <c r="A8" i="16" l="1"/>
  <c r="A8" i="14" s="1"/>
  <c r="A8" i="13" s="1"/>
</calcChain>
</file>

<file path=xl/sharedStrings.xml><?xml version="1.0" encoding="utf-8"?>
<sst xmlns="http://schemas.openxmlformats.org/spreadsheetml/2006/main" count="1303" uniqueCount="355">
  <si>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</si>
  <si>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</si>
  <si>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</si>
  <si>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</si>
  <si>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</si>
  <si>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</si>
  <si>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</si>
  <si>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</si>
  <si>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</si>
  <si>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</si>
  <si>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</si>
  <si>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</si>
  <si>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</si>
  <si>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</si>
  <si>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</si>
  <si>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</si>
  <si>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</si>
  <si>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</si>
  <si>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</si>
  <si>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</si>
  <si>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</si>
  <si>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</si>
  <si>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</si>
  <si>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</si>
  <si>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</si>
  <si>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</si>
  <si>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</si>
  <si>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</si>
  <si>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</si>
  <si>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</si>
  <si>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</si>
  <si>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</si>
  <si>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</si>
  <si>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</si>
  <si>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</si>
  <si>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</si>
  <si>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</si>
  <si>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</si>
  <si>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</si>
  <si>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</si>
  <si>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</si>
  <si>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</si>
  <si>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</si>
  <si>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</si>
  <si>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</si>
  <si>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</si>
  <si>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</si>
  <si>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</si>
  <si>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</si>
  <si>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</si>
  <si>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</si>
  <si>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</si>
  <si>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</si>
  <si>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</si>
  <si>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</si>
  <si>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</si>
  <si>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</si>
  <si>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</si>
  <si>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</si>
  <si>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</si>
  <si>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</si>
  <si>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</si>
  <si>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</si>
  <si>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</si>
  <si>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</si>
  <si>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</si>
  <si>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</si>
  <si>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</si>
  <si>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</si>
  <si>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</si>
  <si>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</si>
  <si>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</si>
  <si>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</si>
  <si>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</si>
  <si>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</si>
  <si>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</si>
  <si>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</si>
  <si>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</si>
  <si>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</si>
  <si>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</si>
  <si>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</si>
  <si>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</si>
  <si>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</si>
  <si>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</si>
  <si>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</si>
  <si>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</si>
  <si>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</si>
  <si>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</si>
  <si>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</si>
  <si>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</si>
  <si>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</si>
  <si>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</si>
  <si>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</si>
  <si>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</si>
  <si>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</si>
  <si>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</si>
  <si>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</si>
  <si>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</si>
  <si>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</si>
  <si>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</si>
  <si>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</si>
  <si>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</si>
  <si>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</si>
  <si>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</si>
  <si>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</si>
  <si>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</si>
  <si>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</si>
  <si>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</si>
  <si>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</si>
  <si>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</si>
  <si>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</si>
  <si>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</si>
  <si>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</si>
  <si>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</si>
  <si>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</si>
  <si>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</si>
  <si>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</si>
  <si>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</si>
  <si>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</si>
  <si>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</si>
  <si>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</si>
  <si>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</si>
  <si>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</si>
  <si>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</si>
  <si>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</si>
  <si>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</si>
  <si>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</si>
  <si>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</si>
  <si>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</si>
  <si>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</si>
  <si>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</si>
  <si>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</si>
  <si>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</si>
  <si>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</si>
  <si>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</si>
  <si>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</si>
  <si>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</si>
  <si>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</si>
  <si>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</si>
  <si>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</si>
  <si>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</si>
  <si>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</si>
  <si>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</si>
  <si>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</si>
  <si>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</si>
  <si>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</si>
  <si>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</si>
  <si>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</si>
  <si>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</si>
  <si>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</si>
  <si>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</si>
  <si>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</si>
  <si>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</si>
  <si>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</si>
  <si>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</si>
  <si>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</si>
  <si>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</si>
  <si>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</si>
  <si>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</si>
  <si>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</si>
  <si>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</si>
  <si>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</si>
  <si>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</si>
  <si>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</si>
  <si>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</si>
  <si>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</si>
  <si>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</si>
  <si>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</si>
  <si>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</si>
  <si>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</si>
  <si>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</si>
  <si>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</si>
  <si>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</si>
  <si>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</si>
  <si>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</si>
  <si>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</si>
  <si>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</si>
  <si>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</si>
  <si>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</si>
  <si>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</si>
  <si>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</si>
  <si>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</si>
  <si>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</si>
  <si>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</si>
  <si>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</si>
  <si>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</si>
  <si>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</si>
  <si>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</si>
  <si>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</si>
  <si>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</si>
  <si>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</si>
  <si>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</si>
  <si>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</si>
  <si>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</si>
  <si>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</si>
  <si>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</si>
  <si>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</si>
  <si>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</si>
  <si>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</si>
  <si>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</si>
  <si>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</si>
  <si>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</si>
  <si>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</si>
  <si>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</si>
  <si>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</si>
  <si>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</si>
  <si>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</si>
  <si>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</si>
  <si>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</si>
  <si>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</si>
  <si>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</si>
  <si>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</si>
  <si>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</si>
  <si>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</si>
  <si>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</si>
  <si>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</si>
  <si>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</si>
  <si>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</si>
  <si>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</si>
  <si>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</si>
  <si>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</si>
  <si>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</si>
  <si>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</si>
  <si>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</si>
  <si>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</si>
  <si>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</si>
  <si>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</si>
  <si>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</si>
  <si>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</si>
  <si>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</si>
  <si>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</si>
  <si>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</si>
  <si>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</si>
  <si>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</si>
  <si>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</si>
  <si>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</si>
  <si>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</si>
  <si>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</si>
  <si>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</si>
  <si>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</si>
  <si>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</si>
  <si>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</si>
  <si>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</si>
  <si>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</si>
  <si>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</si>
  <si>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</si>
  <si>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</si>
  <si>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</si>
  <si>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</si>
  <si>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</si>
  <si>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</si>
  <si>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</si>
  <si>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</si>
  <si>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</si>
  <si>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DE LEON BOBADILLA GEYDI MARIA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</si>
  <si>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</si>
  <si>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</si>
  <si>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</si>
  <si>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</si>
  <si>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</si>
  <si>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CANO DE LEON SERGIO EDUARDO</t>
  </si>
  <si>
    <t>413
NDEMNIZACIONES AL PERSONAL</t>
  </si>
  <si>
    <t>SERVICIO DE ENERGÍA ELÉCTRICA CONTADOR S63158.; CONTADOR T29105; CONTADOR S41877; CONTADOR W87126.</t>
  </si>
  <si>
    <t>Mes de Actualización: Junio 2021</t>
  </si>
  <si>
    <t>Responsable de Actualización de la información: Alma Griselda Pérez Cuc</t>
  </si>
  <si>
    <t>ARRENDAMIENTO DE BIEN INMUEBLE PARA LA OFICINA DE LA SEDE DEPARTAMENTAL DE LA SECRETARÍA PRESIDENCIAL DE LA MUJER, EN EL DEPARTAMENTO DE TOTONICAPAN, PERIODO DE JUNIO 2021.</t>
  </si>
  <si>
    <t>FACTURA FEL C486B3CE - 3433909884</t>
  </si>
  <si>
    <t>ARRENDAMIENTO DE BIEN INMUEBLE PARA LAS OFICINAS CENTRALES DE LA SECRETARÍA PRESIDENCIAL DE LA MUJER -SEPREM-, PERIODO JUNIO 2021, SEGÚN CONTRATO DA-02-2021 Y ACUERDO AC-EV-2021-078.</t>
  </si>
  <si>
    <t>ARRENDAMIENTO DE UNA BODEGA, PARA RESGUARDAR EL ARCHIVO INSTITUCIONAL, BIENES DE INVENTARIOS, INSUMOS Y SUMINISTROS DE ALMACÉN DE LA SECRETARÍA PRESIDENCIAL DE LA MUJER, PERÍODO JUNIO 2021, SEGUN CONTRATO ADMINISTRATIVO DA-01-2021 Y ACUERDO AC-EV-2021-068.</t>
  </si>
  <si>
    <t>FACTURA  
A - 2190</t>
  </si>
  <si>
    <t>FACTURA
A - 1246</t>
  </si>
  <si>
    <t>SERVICIO DE ARRENDAMIENTO DE 3 FOTOCOPIADORAS MULTIFUNCIONALES PARA IMPRESIONES, REPRODUCCIONES Y ESCANEO DE DOCUMENTOS, PARA LA SECRETARÍA PRESIDENCIAL DE LA MUJER, PERIODO JUNIO 2021, SEGÚN ACTA ADMINISTRATIVA 3-2021.</t>
  </si>
  <si>
    <t>FACTURA FEL 
C4A3E49A - 735527708</t>
  </si>
  <si>
    <t>SERVICIO DE ENLACE DE INTERNET CORPORATIVO DE 35 MBS PARA LA SECRETARÍA PRESIDENCIAL DE LA MUJER, PERIODO JUNIO 2021, SEGÚN ACTA ADMINISTRATIVA 2-2021.</t>
  </si>
  <si>
    <t>FACTURA FEL
5C3A17EF-2780712847</t>
  </si>
  <si>
    <t>ALIMENTACIÓN PARA ACTIVIDAD DE ACOMPAÑIENTO PARA EL SEGUIMIENTO DE LA PNPDIM, AGENDAS ESTRATEGICAS Y PRIORIDADES INSTITUCIONALES, EN HUEHUETENANGO EL 20/05/2021.</t>
  </si>
  <si>
    <t>ALTA IDEA, SOCIEDAD ANONIMA</t>
  </si>
  <si>
    <t>ALIMENTACIÓN PARA LA ACTIVIDAD DE: TALLER PARA EL SEGUIMIENTO EN ZONAS FRONTERIZAS, PARA LA IMPLEMENTACIÓN DE LA PNPDIM Y CPEG ARTICULADO AL CONTROL DE CONVENCIONALIDAD DE DERECHOS HUMANOS DE LAS MUJERES, EN FLORES, PETÉN, EL 21/05/2021.</t>
  </si>
  <si>
    <t>ALFA COPROPIEDAD</t>
  </si>
  <si>
    <t>ALIMENTACIÓN PARA REUNIÓN DE LA COMISIÓN DE LA MUJER DEL SCDUR A NIVEL REGIONAL, EN JUTIAPA EL 28/05/2021.</t>
  </si>
  <si>
    <t>DUQUE VILLAGRAN EDWIN RAÚL</t>
  </si>
  <si>
    <t>FACTURA FEL
8E25D282- 3924445508</t>
  </si>
  <si>
    <t>FACTURA FEL
8FAF7DBB- 1762018858</t>
  </si>
  <si>
    <t>FACTURA FEL 
4B634B13- 16794652</t>
  </si>
  <si>
    <t>ALIMENTACIÓN PARA REUNIÓN DE LA COMISIÓN DE LA MUJER DEL SCDUR A NIVEL DEPARTAMENTAL, EN CHIQUIMULA EL 27/05/2021.</t>
  </si>
  <si>
    <t>GRAND CAPORAL HOTEL  SOCIEDAD ANONIMA</t>
  </si>
  <si>
    <t>FACTURA FEL 
5CA3F4F8- 3533327037</t>
  </si>
  <si>
    <t>ALIMENTACION REUNION PARA SEGUIMIENTO DE TRANSFERENCIAS METODOLOGICAS A INSTITUCIONES PUBLICAS Y GOBIERNOS LOCALES, PARA LA IMPLEMENTACIÓN DE LA PNPDIM Y CPEG ARTICULADO AL CONTROL DE CONVENCIONALIDAD DE DERECHOS HUMANOS DE LAS MUJERES, ANTIGUA GUATEMALA, SACATEPEQUEZ 09/06/2021.</t>
  </si>
  <si>
    <t>PROYECTOS TURISTICOS MAYA SOCIEDAD ANONIMA</t>
  </si>
  <si>
    <t>FACTURA FEL
FEDE8328- 3305327430</t>
  </si>
  <si>
    <t>SERVICIO DE CONSULTA A LA LEGISLACIÓN DE GUATEMALA Y SERVICIO DE ACTUALIZACIÓN A TRAVÉS DE JURIS POR INTERNET PARA LA SECRETARÍA PRESIDENCIAL DE LA MUJER, PERIODO 01/07/2021 AL 30/06/2022.</t>
  </si>
  <si>
    <t>INFILE, SOCIEDAD ANONIMA</t>
  </si>
  <si>
    <t>199
OTROS SERVICIOS</t>
  </si>
  <si>
    <t>FACTURA FEL
68701834- 479543715</t>
  </si>
  <si>
    <t>SERVICIO DE MENSAJERÍA PARA EL ENVIÓ Y TRASLADO DE CORRESPONDENCIA DE DOCUMENTOS A LAS SEDES DEPARTAMENTALES DE LA SECRETARÍA PRESIDENCIAL DE LA MUJER Y VICEVERSA, PERIODO MAYO 2021.</t>
  </si>
  <si>
    <t>FACTURA FEL 
738463EF- 1169967057</t>
  </si>
  <si>
    <t>SERVICIO MAYOR Y REPARACIÓN AL VEHÍCULO MARCA: DAIHATSU, LÍNEA: TERIOS, PLACA: O-329BBH, PARA MANTENERLO EN FUNCIONAMIENTO ADECUADO, EL CUAL PERTENECE A LA FLOTILLA DE VEHÍCULOS PROPIEDAD DE LA SECRETARÍA PRESIDENCIAL DE LA MUJER.</t>
  </si>
  <si>
    <t>FACTURA FEL 
56199194- 2195475299</t>
  </si>
  <si>
    <t>ALIMENTACIÓN REUNION PARA SEGUIMIENTO DE TRANSFERENCIAS METODOLOGICAS A INSTITUCIONES PUBLICAS Y GOBIERNOS LOCALES, PARA LA IMPLEMENTACIÓN DE LA PNPDIM Y CPEG ARTICULADO AL CONTROL DE CONVENCIONALIDAD DE DERECHOS HUMANOS DE LAS MUJERES, EN HUEHUETENANGO, 16/06/2021</t>
  </si>
  <si>
    <t>FACTURA FEL 
60990FE4- 2863746403</t>
  </si>
  <si>
    <t>ALIMENTACION Y HOSPEDAJE TALLER PARA EL SEGUIMIENTO EN ZONAS FRONTERIZAS, PARA LA IMPLEMENTACIÓN DE LA PNPDIM Y CPEG ARTICULADO AL CONTROL DE CONVENCIONALIDAD DE DERECHOS HUMANOS DE LAS MUJERES, EN HUEHUETENANGO 17 Y 18/06/2021.</t>
  </si>
  <si>
    <t>NICOLAS DIEGO MIGUEL MATEO</t>
  </si>
  <si>
    <t>FACTURA FEL 
7E06B154- 4254158798</t>
  </si>
  <si>
    <t>ALIMENTACIÓN PARA EL PERSONAL QUE PARTICIPÓ EN LA ACTIVIDAD "CULTURA INTERNA -SEPREM-", EN GUATEMALA EL 15/06/2021.</t>
  </si>
  <si>
    <t>FACTURA FEL 
60E73AEB- 377307150</t>
  </si>
  <si>
    <t>SERVICIO DE REPARACIÓN REALIZADO AL VEHICULO MARCA MITSUBISHI, LÍNEA MONTERO GLX PLACA O-217BBJ, PARA MANTENERLO EN FUNCIONAMIENTO ADECUADO, EL CUAL PERTENECE A LA FLOTILLA DE VEHÍCULOS, PROPIEDAD DE LA SECRETARÍA PRESIDENCIAL DE LA MUJER.</t>
  </si>
  <si>
    <t>FACTURA FEL 
F8E60618- 3215212680</t>
  </si>
  <si>
    <t>SERVICIO MENOR AL VEHICULO MARCA DAIHATSU, LINEA TERIOS, PLACA O-330BBH, PARA MANTENERLO EN FUNCIONAMIENTO ADECUADO, EL CUAL PERTENECE A LA FLOTILLA DE VEHICULOS, PROPIEDAD DE LA SECRETARIA PRESIDENCIAL DE LA MUJER.</t>
  </si>
  <si>
    <t>FACTURA FEL 
0B1B3515- 4284436328</t>
  </si>
  <si>
    <t>SERVICIO DE TELEFONIA MOVIL (VOZ, SMS E INTERNET), PARA LA SUBSECRETARIA PRESIDENCIAL DE LA MUJER DE LA SECRETARÍA PRESIDENCIAL DE LA MUJER, PARA EL DESARROLLO ADECUADO DE LAS ACTIVIDADES Y TAREAS INSTITUCIONALES EN EL CUMPLIMIENTO DE SUS FUNCIONES, PERIODO MAYO 2021.</t>
  </si>
  <si>
    <t>FACTURA FEL
2ECB367C - 1591298067</t>
  </si>
  <si>
    <t>PAGO DE 22 DÍAS DE VACACIONES A SERGIO EDUARDO CANO DE LEÓN, CORRESPONDIENTE AL PERIODO LABORADO DEL 01/01/2020 AL 02/02/2021.</t>
  </si>
  <si>
    <t>ACUERDO INTERNO SPM-RRHH-E-011-003-2021</t>
  </si>
  <si>
    <t>PAGO DE 33 DÍAS DE VACACIONES A GRACIELA ROSYDALIA FERNANDEZ CORZO, CORRESPONDIENTE AL PERIODO LABORADO DEL 01/01/2019 AL 19/04/2021.</t>
  </si>
  <si>
    <t>FERNANDEZ CORZO GRACIELA ROSYDALIA</t>
  </si>
  <si>
    <t>ACUERDO INTERNO SPM-RRHH-E-011-009-2021</t>
  </si>
  <si>
    <t>PAGO DE 5 DÍAS DE VACACIONES A DORA LUCÍA HERNÁNDEZ CÓRDOVA DE RAMÍREZ, CORRESPONDIENTE AL PERIODO LABORADO DEL 14/01/2021 AL 15/04/2021.</t>
  </si>
  <si>
    <t>HERNANDEZ CORDOVA DE RAMIREZ DORA LUCIA</t>
  </si>
  <si>
    <t>ACUERDO INTERNO SPM-RRHH-E-011-008-2021</t>
  </si>
  <si>
    <t>PAGO DE INDEMNIZACIÓN Y 3 DÍAS DE VACACIONES A LIGIA MARISOL PÉREZ HERNÁNDEZ, POR EL PERIODO LABORADO DEL 10/09/2020 AL 31/12/2020.</t>
  </si>
  <si>
    <t>PEREZ HERNANDEZ LIGIA MARISOL</t>
  </si>
  <si>
    <t>ACUERDO INTERNO No. SPM-RRHH-E-011-030-2020</t>
  </si>
  <si>
    <t>PAGO DE INDEMNIZACIÓN Y 3 DÍAS DE VACACIONES A MAYLINE MARINA SALAZAR DÍAZ, POR EL PERIODO LABORADO DEL 04/01/2021 AL 28/02/2021.</t>
  </si>
  <si>
    <t>SALAZAR DÍAZ MAYLINE MARINA</t>
  </si>
  <si>
    <t>413
INDEMNIZACIONES AL PERSONAL</t>
  </si>
  <si>
    <t>ACUERDO INTERNO SPM-RRHH-E-021-001-2021</t>
  </si>
  <si>
    <t>PAGO DE INDEMNIZACIÓN Y 40 DÍAS DE VACACIONES A JOSÉ SAMUEL HERNÁNDEZ MENÉNDEZ, POR EL PERIODO LABORADO DEL 15/01/2019 AL 16/04/2021.</t>
  </si>
  <si>
    <t>HERNANDEZ MENENDEZ JOSE SAMUEL</t>
  </si>
  <si>
    <t>ACUERDO INTERNO SPM-RRHH-E-011-007-2021</t>
  </si>
  <si>
    <t>VIÁTICOS COMISIÓN PARTICIPACIÓN EN "TALLER PARA EL SEGUIMIENTO EN ZONAS FRONTERIZAS, PARA LA IMPLEMENTACIÓN DE LA PNPDIM Y CPEG ARTICULADO AL CONTROL DE CONVENCIONALIDAD DE DERECHOS HUMANOS DE LAS MUJERES", EN FLORES, PETÉN DEL 20 AL 22/05/2021.</t>
  </si>
  <si>
    <t>HERNÁNDEZ SOTO FLOR DE MARÍA</t>
  </si>
  <si>
    <t>133
VIÁTICOS EN EL INTERIOR</t>
  </si>
  <si>
    <t>LIQUIDACIÓN DE GASTOS
V-L No. 005310</t>
  </si>
  <si>
    <t>VIÁTICOS POR PARTICIPAR EN REUNIONES DE LA COMISIÓN DE LA MUJER DEL SCDUR A NIVEL DEPARTAMENTAL, EN CHIQUIMULA, CHIQUIMULA DEL 9 AL 10/06/2021.</t>
  </si>
  <si>
    <t>MONTERROSO FELIPE ANA LUCIA</t>
  </si>
  <si>
    <t>CALDERON CERVANTES DE MELGAR MIRIAM HORTENCIA</t>
  </si>
  <si>
    <t>LIQUIDACIÓN DE GASTOS
V-L No. 005324</t>
  </si>
  <si>
    <t>LIQUIDACIÓN DE GASTOS
V-L No. 005325</t>
  </si>
  <si>
    <t>PAGO DE SERVICIO DE ENERGÍA ELÉCTRICA PARA LAS OFICINAS DE LA SECRETARÍA PRESIDENCIAL DE LA MUJER, PERIODO 11/05/2021 AL 09/06/2021, CONTADOR: S63158.</t>
  </si>
  <si>
    <t>FACTURA FEL
AE6EE931-1746683138</t>
  </si>
  <si>
    <t>PAGO DE SERVICIO DE ENERGÍA ELÉCTRICA PARA LAS OFICINAS DE LA SECRETARÍA PRESIDENCIAL DE LA MUJER, PERIODO 11/05/2021 AL 09/06/2021, CONTADOR: T29105.</t>
  </si>
  <si>
    <t>FACTURA FEL 
149D1741-1127434425</t>
  </si>
  <si>
    <t>SERVICIO DE ENERGÍA ELÉCTRICA PARA LAS INSTALACIONES DE LA BODEGA DE LA ZONA 18, DONDE SE ENCUENTRA LABORANDO EL PERSONAL DE LA SECRETARÍA PRESIDENCIAL DE LA MUJER, CONTADOR W87126, PERIODO DEL 21/05/2021 AL 21/06/2021.</t>
  </si>
  <si>
    <t>FACTURA FEL
F260D918-322781636</t>
  </si>
  <si>
    <t xml:space="preserve">SERVICIO DE TELEFONÍA FIJA PARA PROVEER AL PERSONAL DE LAS DIFERENTES DIRECCIONES DE LA SECRETARÍA PRESIDENCIAL DE LA MUJER, PERIODO 02/05/2021 AL 01/06/2021, NUMERO 2230-0977; 2230-0982; 2230-0981 Y 2207-9400 </t>
  </si>
  <si>
    <t>SERVICIO DE EXTRACCIÓN DE BASURA EN LAS INSTALACIONES DE LA SECRETARÍA PRESIDENCIAL DE LA MUJER, -SEPREM-, CORRESPONDIENTE AL MES DE JUNIO 2021.</t>
  </si>
  <si>
    <t>FACTURAS FEL
22BB94C3-2670612470
E3A6E2D0- 402148999
C2D663AC -743263907</t>
  </si>
  <si>
    <t>FACTURA FEL
FCD773BD- 2438481622</t>
  </si>
  <si>
    <t>PAGO DE SERVICIO DE TELEFONÍA FIJA AL PERSONAL DE LAS DIFERENTES DIRECCIONES DE LA SECRETARÍA PRESIDENCIAL DE LA MUJER, PERIODO DEL 02/05/2021 AL 01/06/2021, NUMERO 2207-9400.</t>
  </si>
  <si>
    <t>SERVICIO DE TELEFONÍA FIJA PARA PROVEER AL PERSONAL DE LAS DIFERENTES DIRECCIONES DE LA SECRETARÍA PRESIDENCIAL DE LA MUJER, PERIODO 02/05/2021 AL 01/06/2021, NUMEROS 2230-0977; 2230-0982; 2230-0981.</t>
  </si>
  <si>
    <t>SERVICIO DE AGUA POTABLE PARA PROVEER AL PERSONAL DE LA SECRETARÍA PRESIDENCIAL DE LA MUJER, PERÍODO DEL 18/04/2021 AL 17/05/2021, CONTADOR 70229261.</t>
  </si>
  <si>
    <t>FACTURA FEL
6B094748 - 1138773901</t>
  </si>
  <si>
    <t>EMPRESA MUNICIPAL DE AGUA DE LA CIUDAD DE GUATEMALA</t>
  </si>
  <si>
    <t>112
AGUA</t>
  </si>
  <si>
    <t>FACTURA 
A - 36844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</si>
</sst>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0">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25" fillId="5" borderId="48"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0" fillId="5" borderId="0" xfId="0" applyFill="1"/>
    <xf numFmtId="0" fontId="16" fillId="3" borderId="54"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5" fillId="0" borderId="0" xfId="0" applyFont="1" applyAlignment="1">
      <alignment horizontal="center"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3" fillId="0" borderId="0" xfId="0" applyFont="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4" fontId="27" fillId="0" borderId="0" xfId="0" applyNumberFormat="1" applyFont="1" applyAlignment="1">
      <alignment horizontal="right" vertical="top"/>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25" fillId="0" borderId="0" xfId="0" applyFont="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2444750</xdr:colOff>
      <xdr:row>41</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2"/>
  <sheetViews>
    <sheetView tabSelected="1" topLeftCell="A39" zoomScale="90" zoomScaleNormal="90" zoomScaleSheetLayoutView="90" workbookViewId="0">
      <selection activeCell="F48" sqref="F48"/>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hidden="1" customHeight="1" x14ac:dyDescent="0.25">
      <c r="A1" s="46"/>
      <c r="B1" s="47"/>
      <c r="C1" s="47"/>
      <c r="D1" s="47"/>
      <c r="E1" s="48"/>
    </row>
    <row r="2" spans="1:5" ht="18.75" hidden="1" x14ac:dyDescent="0.25">
      <c r="A2" s="276" t="s">
        <v>63</v>
      </c>
      <c r="B2" s="277"/>
      <c r="C2" s="277"/>
      <c r="D2" s="277"/>
      <c r="E2" s="278"/>
    </row>
    <row r="3" spans="1:5" ht="18.75" hidden="1" x14ac:dyDescent="0.25">
      <c r="A3" s="276" t="s">
        <v>118</v>
      </c>
      <c r="B3" s="277"/>
      <c r="C3" s="277"/>
      <c r="D3" s="277"/>
      <c r="E3" s="278"/>
    </row>
    <row r="4" spans="1:5" ht="15.75" hidden="1" customHeight="1" x14ac:dyDescent="0.25">
      <c r="A4" s="293" t="s">
        <v>179</v>
      </c>
      <c r="B4" s="293"/>
      <c r="C4" s="293"/>
      <c r="D4" s="293"/>
      <c r="E4" s="49" t="s">
        <v>137</v>
      </c>
    </row>
    <row r="5" spans="1:5" s="28" customFormat="1" ht="18.75" hidden="1" x14ac:dyDescent="0.25">
      <c r="A5" s="287" t="s">
        <v>139</v>
      </c>
      <c r="B5" s="287"/>
      <c r="C5" s="287"/>
      <c r="D5" s="287"/>
      <c r="E5" s="287"/>
    </row>
    <row r="6" spans="1:5" ht="18.75" hidden="1" x14ac:dyDescent="0.25">
      <c r="A6" s="287" t="s">
        <v>208</v>
      </c>
      <c r="B6" s="287"/>
      <c r="C6" s="287"/>
      <c r="D6" s="287"/>
      <c r="E6" s="287"/>
    </row>
    <row r="7" spans="1:5" s="68" customFormat="1" ht="18.75" hidden="1" x14ac:dyDescent="0.25">
      <c r="A7" s="292" t="s">
        <v>264</v>
      </c>
      <c r="B7" s="292"/>
      <c r="C7" s="292"/>
      <c r="D7" s="292"/>
      <c r="E7" s="292"/>
    </row>
    <row r="8" spans="1:5" ht="18.75" hidden="1" x14ac:dyDescent="0.25">
      <c r="A8" s="289" t="s">
        <v>263</v>
      </c>
      <c r="B8" s="290"/>
      <c r="C8" s="290"/>
      <c r="D8" s="290"/>
      <c r="E8" s="291"/>
    </row>
    <row r="9" spans="1:5" ht="18.75" hidden="1" x14ac:dyDescent="0.25">
      <c r="A9" s="289" t="s">
        <v>72</v>
      </c>
      <c r="B9" s="290"/>
      <c r="C9" s="290"/>
      <c r="D9" s="290"/>
      <c r="E9" s="291"/>
    </row>
    <row r="10" spans="1:5" ht="21" hidden="1" customHeight="1" x14ac:dyDescent="0.25">
      <c r="A10" s="288" t="s">
        <v>138</v>
      </c>
      <c r="B10" s="288"/>
      <c r="C10" s="288"/>
      <c r="D10" s="288"/>
      <c r="E10" s="288"/>
    </row>
    <row r="11" spans="1:5" s="30" customFormat="1" ht="19.5" hidden="1" thickBot="1" x14ac:dyDescent="0.35">
      <c r="A11" s="256" t="s">
        <v>19</v>
      </c>
      <c r="B11" s="257" t="s">
        <v>52</v>
      </c>
      <c r="C11" s="257" t="s">
        <v>20</v>
      </c>
      <c r="D11" s="294" t="s">
        <v>122</v>
      </c>
      <c r="E11" s="295"/>
    </row>
    <row r="12" spans="1:5" s="164" customFormat="1" ht="30" hidden="1" x14ac:dyDescent="0.25">
      <c r="A12" s="87" t="s">
        <v>63</v>
      </c>
      <c r="B12" s="88" t="s">
        <v>136</v>
      </c>
      <c r="C12" s="89" t="s">
        <v>169</v>
      </c>
      <c r="D12" s="296" t="s">
        <v>146</v>
      </c>
      <c r="E12" s="297"/>
    </row>
    <row r="13" spans="1:5" s="164" customFormat="1" ht="33.75" hidden="1" customHeight="1" x14ac:dyDescent="0.25">
      <c r="A13" s="90" t="s">
        <v>159</v>
      </c>
      <c r="B13" s="91" t="s">
        <v>136</v>
      </c>
      <c r="C13" s="91" t="s">
        <v>156</v>
      </c>
      <c r="D13" s="298" t="s">
        <v>146</v>
      </c>
      <c r="E13" s="299"/>
    </row>
    <row r="14" spans="1:5" s="164" customFormat="1" ht="30" hidden="1" x14ac:dyDescent="0.25">
      <c r="A14" s="90" t="s">
        <v>166</v>
      </c>
      <c r="B14" s="91" t="s">
        <v>136</v>
      </c>
      <c r="C14" s="91" t="s">
        <v>147</v>
      </c>
      <c r="D14" s="298" t="s">
        <v>146</v>
      </c>
      <c r="E14" s="299"/>
    </row>
    <row r="15" spans="1:5" s="164" customFormat="1" ht="33.75" hidden="1" customHeight="1" x14ac:dyDescent="0.25">
      <c r="A15" s="90" t="s">
        <v>118</v>
      </c>
      <c r="B15" s="91" t="s">
        <v>136</v>
      </c>
      <c r="C15" s="92" t="s">
        <v>148</v>
      </c>
      <c r="D15" s="298" t="s">
        <v>146</v>
      </c>
      <c r="E15" s="299"/>
    </row>
    <row r="16" spans="1:5" s="164" customFormat="1" ht="33.75" hidden="1" customHeight="1" x14ac:dyDescent="0.25">
      <c r="A16" s="90" t="s">
        <v>68</v>
      </c>
      <c r="B16" s="91" t="s">
        <v>136</v>
      </c>
      <c r="C16" s="91" t="s">
        <v>149</v>
      </c>
      <c r="D16" s="298" t="s">
        <v>146</v>
      </c>
      <c r="E16" s="299"/>
    </row>
    <row r="17" spans="1:5" s="164" customFormat="1" ht="33.75" hidden="1" customHeight="1" x14ac:dyDescent="0.25">
      <c r="A17" s="93" t="s">
        <v>89</v>
      </c>
      <c r="B17" s="91" t="s">
        <v>136</v>
      </c>
      <c r="C17" s="92" t="s">
        <v>150</v>
      </c>
      <c r="D17" s="298" t="s">
        <v>146</v>
      </c>
      <c r="E17" s="299"/>
    </row>
    <row r="18" spans="1:5" s="164" customFormat="1" ht="30" hidden="1" x14ac:dyDescent="0.25">
      <c r="A18" s="86" t="s">
        <v>163</v>
      </c>
      <c r="B18" s="91" t="s">
        <v>136</v>
      </c>
      <c r="C18" s="92" t="s">
        <v>164</v>
      </c>
      <c r="D18" s="298" t="s">
        <v>146</v>
      </c>
      <c r="E18" s="299"/>
    </row>
    <row r="19" spans="1:5" s="164" customFormat="1" ht="39" hidden="1" customHeight="1" x14ac:dyDescent="0.25">
      <c r="A19" s="90" t="s">
        <v>121</v>
      </c>
      <c r="B19" s="91" t="s">
        <v>136</v>
      </c>
      <c r="C19" s="91" t="s">
        <v>167</v>
      </c>
      <c r="D19" s="298" t="s">
        <v>146</v>
      </c>
      <c r="E19" s="299"/>
    </row>
    <row r="20" spans="1:5" s="164" customFormat="1" ht="39" hidden="1" customHeight="1" x14ac:dyDescent="0.25">
      <c r="A20" s="90" t="s">
        <v>168</v>
      </c>
      <c r="B20" s="91" t="s">
        <v>136</v>
      </c>
      <c r="C20" s="91">
        <v>1008</v>
      </c>
      <c r="D20" s="298" t="s">
        <v>146</v>
      </c>
      <c r="E20" s="299"/>
    </row>
    <row r="21" spans="1:5" s="164" customFormat="1" ht="39" hidden="1" customHeight="1" x14ac:dyDescent="0.25">
      <c r="A21" s="90" t="s">
        <v>161</v>
      </c>
      <c r="B21" s="91" t="s">
        <v>136</v>
      </c>
      <c r="C21" s="91" t="s">
        <v>151</v>
      </c>
      <c r="D21" s="298" t="s">
        <v>146</v>
      </c>
      <c r="E21" s="299"/>
    </row>
    <row r="22" spans="1:5" s="164" customFormat="1" ht="36.75" hidden="1" customHeight="1" x14ac:dyDescent="0.25">
      <c r="A22" s="90" t="s">
        <v>162</v>
      </c>
      <c r="B22" s="91" t="s">
        <v>136</v>
      </c>
      <c r="C22" s="91" t="s">
        <v>152</v>
      </c>
      <c r="D22" s="298" t="s">
        <v>146</v>
      </c>
      <c r="E22" s="299"/>
    </row>
    <row r="23" spans="1:5" s="164" customFormat="1" ht="40.5" hidden="1" customHeight="1" x14ac:dyDescent="0.25">
      <c r="A23" s="90" t="s">
        <v>120</v>
      </c>
      <c r="B23" s="91" t="s">
        <v>136</v>
      </c>
      <c r="C23" s="91">
        <v>1005</v>
      </c>
      <c r="D23" s="298" t="s">
        <v>146</v>
      </c>
      <c r="E23" s="299"/>
    </row>
    <row r="24" spans="1:5" s="164" customFormat="1" ht="46.5" hidden="1" customHeight="1" x14ac:dyDescent="0.25">
      <c r="A24" s="90" t="s">
        <v>165</v>
      </c>
      <c r="B24" s="91" t="s">
        <v>136</v>
      </c>
      <c r="C24" s="91" t="s">
        <v>153</v>
      </c>
      <c r="D24" s="298" t="s">
        <v>146</v>
      </c>
      <c r="E24" s="299"/>
    </row>
    <row r="25" spans="1:5" s="164" customFormat="1" ht="33.75" hidden="1" customHeight="1" x14ac:dyDescent="0.25">
      <c r="A25" s="90" t="s">
        <v>160</v>
      </c>
      <c r="B25" s="91" t="s">
        <v>136</v>
      </c>
      <c r="C25" s="91" t="s">
        <v>154</v>
      </c>
      <c r="D25" s="298" t="s">
        <v>146</v>
      </c>
      <c r="E25" s="299"/>
    </row>
    <row r="26" spans="1:5" s="164" customFormat="1" ht="39" hidden="1" customHeight="1" x14ac:dyDescent="0.25">
      <c r="A26" s="90" t="s">
        <v>170</v>
      </c>
      <c r="B26" s="91" t="s">
        <v>136</v>
      </c>
      <c r="C26" s="91">
        <v>1084</v>
      </c>
      <c r="D26" s="298" t="s">
        <v>146</v>
      </c>
      <c r="E26" s="299"/>
    </row>
    <row r="27" spans="1:5" s="164" customFormat="1" ht="33.75" hidden="1" customHeight="1" x14ac:dyDescent="0.25">
      <c r="A27" s="93" t="s">
        <v>119</v>
      </c>
      <c r="B27" s="91" t="s">
        <v>136</v>
      </c>
      <c r="C27" s="91">
        <v>1000</v>
      </c>
      <c r="D27" s="298" t="s">
        <v>146</v>
      </c>
      <c r="E27" s="299"/>
    </row>
    <row r="28" spans="1:5" ht="18.75" hidden="1" x14ac:dyDescent="0.3">
      <c r="A28" s="50"/>
      <c r="B28" s="50"/>
      <c r="C28" s="50"/>
      <c r="D28" s="50"/>
      <c r="E28" s="50"/>
    </row>
    <row r="29" spans="1:5" s="28" customFormat="1" ht="18.75" hidden="1" x14ac:dyDescent="0.3">
      <c r="A29" s="50"/>
      <c r="B29" s="50"/>
      <c r="C29" s="50"/>
      <c r="D29" s="50"/>
      <c r="E29" s="50"/>
    </row>
    <row r="30" spans="1:5" s="28" customFormat="1" ht="18.75" hidden="1" x14ac:dyDescent="0.3">
      <c r="A30" s="30" t="s">
        <v>185</v>
      </c>
      <c r="B30" s="50"/>
      <c r="C30" s="50"/>
      <c r="D30" s="50"/>
      <c r="E30" s="50"/>
    </row>
    <row r="31" spans="1:5" s="28" customFormat="1" ht="18.75" hidden="1" x14ac:dyDescent="0.3">
      <c r="A31" s="50"/>
      <c r="B31" s="50"/>
      <c r="C31" s="50"/>
      <c r="D31" s="50"/>
      <c r="E31" s="50"/>
    </row>
    <row r="32" spans="1:5" s="28" customFormat="1" ht="18.75" hidden="1" x14ac:dyDescent="0.3">
      <c r="A32" s="51"/>
      <c r="B32" s="50"/>
      <c r="C32" s="50"/>
      <c r="D32" s="50"/>
      <c r="E32" s="50"/>
    </row>
    <row r="33" spans="1:5" s="28" customFormat="1" ht="18.75" hidden="1" x14ac:dyDescent="0.3">
      <c r="A33" s="51"/>
      <c r="B33" s="50"/>
      <c r="C33" s="163" t="s">
        <v>177</v>
      </c>
      <c r="D33" s="50"/>
      <c r="E33" s="50"/>
    </row>
    <row r="34" spans="1:5" ht="18.75" hidden="1" x14ac:dyDescent="0.3">
      <c r="B34" s="30"/>
      <c r="C34" s="301"/>
      <c r="D34" s="301"/>
      <c r="E34" s="301"/>
    </row>
    <row r="35" spans="1:5" ht="18.75" hidden="1" x14ac:dyDescent="0.3">
      <c r="A35" s="30"/>
      <c r="B35" s="30"/>
      <c r="C35" s="30"/>
      <c r="D35" s="30"/>
      <c r="E35" s="30"/>
    </row>
    <row r="36" spans="1:5" hidden="1" x14ac:dyDescent="0.25"/>
    <row r="37" spans="1:5" hidden="1" x14ac:dyDescent="0.25"/>
    <row r="38" spans="1:5" hidden="1" x14ac:dyDescent="0.25">
      <c r="A38" s="28"/>
      <c r="C38" s="28"/>
      <c r="D38" s="28"/>
    </row>
    <row r="41" spans="1:5" ht="63.75" customHeight="1" x14ac:dyDescent="0.25">
      <c r="A41" s="28"/>
      <c r="C41" s="28"/>
      <c r="D41" s="28"/>
    </row>
    <row r="42" spans="1:5" ht="18.75" x14ac:dyDescent="0.3">
      <c r="A42" s="279" t="s">
        <v>63</v>
      </c>
      <c r="B42" s="300"/>
      <c r="C42" s="300"/>
      <c r="D42" s="280"/>
      <c r="E42" s="31"/>
    </row>
    <row r="43" spans="1:5" ht="18.75" x14ac:dyDescent="0.25">
      <c r="A43" s="276" t="str">
        <f>+A3</f>
        <v>Dirección Administrativa</v>
      </c>
      <c r="B43" s="277"/>
      <c r="C43" s="277"/>
      <c r="D43" s="278"/>
      <c r="E43" s="32"/>
    </row>
    <row r="44" spans="1:5" ht="18.75" x14ac:dyDescent="0.3">
      <c r="A44" s="52" t="str">
        <f>+A4</f>
        <v>Horario de Atención: 7:00 a 15:00 hrs.</v>
      </c>
      <c r="B44" s="52"/>
      <c r="C44" s="279" t="s">
        <v>140</v>
      </c>
      <c r="D44" s="280"/>
      <c r="E44" s="33"/>
    </row>
    <row r="45" spans="1:5" ht="18.75" x14ac:dyDescent="0.3">
      <c r="A45" s="281" t="s">
        <v>139</v>
      </c>
      <c r="B45" s="282"/>
      <c r="C45" s="282"/>
      <c r="D45" s="283"/>
      <c r="E45" s="34"/>
    </row>
    <row r="46" spans="1:5" ht="18.75" x14ac:dyDescent="0.3">
      <c r="A46" s="281" t="str">
        <f>A6</f>
        <v>Subdirectora: Geovana Lissette Quiñonez Mendoza</v>
      </c>
      <c r="B46" s="282"/>
      <c r="C46" s="282"/>
      <c r="D46" s="283"/>
      <c r="E46" s="34"/>
    </row>
    <row r="47" spans="1:5" ht="18.75" x14ac:dyDescent="0.3">
      <c r="A47" s="284" t="str">
        <f>+A7</f>
        <v>Responsable de Actualización de la información: Alma Griselda Pérez Cuc</v>
      </c>
      <c r="B47" s="285"/>
      <c r="C47" s="285"/>
      <c r="D47" s="286"/>
      <c r="E47" s="34"/>
    </row>
    <row r="48" spans="1:5" ht="18.75" x14ac:dyDescent="0.3">
      <c r="A48" s="281" t="str">
        <f>+A8</f>
        <v>Mes de Actualización: Junio 2021</v>
      </c>
      <c r="B48" s="282"/>
      <c r="C48" s="282"/>
      <c r="D48" s="283"/>
      <c r="E48" s="34"/>
    </row>
    <row r="49" spans="1:5" ht="18.75" x14ac:dyDescent="0.3">
      <c r="A49" s="281" t="s">
        <v>72</v>
      </c>
      <c r="B49" s="282"/>
      <c r="C49" s="282"/>
      <c r="D49" s="283"/>
      <c r="E49" s="34"/>
    </row>
    <row r="50" spans="1:5" ht="29.25" customHeight="1" x14ac:dyDescent="0.25">
      <c r="A50" s="276" t="s">
        <v>74</v>
      </c>
      <c r="B50" s="277"/>
      <c r="C50" s="277"/>
      <c r="D50" s="278"/>
      <c r="E50" s="32"/>
    </row>
    <row r="51" spans="1:5" ht="23.25" customHeight="1" x14ac:dyDescent="0.3">
      <c r="A51" s="85" t="s">
        <v>19</v>
      </c>
      <c r="B51" s="85" t="s">
        <v>75</v>
      </c>
      <c r="C51" s="85" t="s">
        <v>21</v>
      </c>
      <c r="D51" s="85" t="s">
        <v>52</v>
      </c>
    </row>
    <row r="52" spans="1:5" s="54" customFormat="1" ht="45" x14ac:dyDescent="0.25">
      <c r="A52" s="86" t="s">
        <v>163</v>
      </c>
      <c r="B52" s="53" t="s">
        <v>76</v>
      </c>
      <c r="C52" s="84" t="s">
        <v>187</v>
      </c>
      <c r="D52" s="91" t="s">
        <v>182</v>
      </c>
    </row>
    <row r="53" spans="1:5" s="54" customFormat="1" ht="57" customHeight="1" x14ac:dyDescent="0.25">
      <c r="A53" s="86" t="s">
        <v>163</v>
      </c>
      <c r="B53" s="53" t="s">
        <v>209</v>
      </c>
      <c r="C53" s="84" t="s">
        <v>210</v>
      </c>
      <c r="D53" s="91" t="s">
        <v>182</v>
      </c>
    </row>
    <row r="54" spans="1:5" s="54" customFormat="1" ht="60" customHeight="1" x14ac:dyDescent="0.25">
      <c r="A54" s="86" t="s">
        <v>163</v>
      </c>
      <c r="B54" s="53" t="s">
        <v>123</v>
      </c>
      <c r="C54" s="84" t="s">
        <v>186</v>
      </c>
      <c r="D54" s="91" t="s">
        <v>182</v>
      </c>
    </row>
    <row r="55" spans="1:5" s="54" customFormat="1" ht="63" customHeight="1" x14ac:dyDescent="0.25">
      <c r="A55" s="86" t="s">
        <v>163</v>
      </c>
      <c r="B55" s="53" t="s">
        <v>124</v>
      </c>
      <c r="C55" s="84" t="s">
        <v>188</v>
      </c>
      <c r="D55" s="91" t="s">
        <v>182</v>
      </c>
    </row>
    <row r="56" spans="1:5" s="54" customFormat="1" ht="60.75" customHeight="1" x14ac:dyDescent="0.25">
      <c r="A56" s="86" t="s">
        <v>163</v>
      </c>
      <c r="B56" s="53" t="s">
        <v>125</v>
      </c>
      <c r="C56" s="84" t="s">
        <v>191</v>
      </c>
      <c r="D56" s="91" t="s">
        <v>182</v>
      </c>
    </row>
    <row r="57" spans="1:5" s="54" customFormat="1" ht="45" x14ac:dyDescent="0.25">
      <c r="A57" s="86" t="s">
        <v>163</v>
      </c>
      <c r="B57" s="53" t="s">
        <v>126</v>
      </c>
      <c r="C57" s="84" t="s">
        <v>189</v>
      </c>
      <c r="D57" s="91" t="s">
        <v>182</v>
      </c>
    </row>
    <row r="58" spans="1:5" s="54" customFormat="1" ht="60" x14ac:dyDescent="0.25">
      <c r="A58" s="86" t="s">
        <v>163</v>
      </c>
      <c r="B58" s="53" t="s">
        <v>127</v>
      </c>
      <c r="C58" s="84" t="s">
        <v>190</v>
      </c>
      <c r="D58" s="91" t="s">
        <v>182</v>
      </c>
    </row>
    <row r="59" spans="1:5" s="54" customFormat="1" ht="30" x14ac:dyDescent="0.25">
      <c r="A59" s="86" t="s">
        <v>163</v>
      </c>
      <c r="B59" s="53" t="s">
        <v>128</v>
      </c>
      <c r="C59" s="84" t="s">
        <v>157</v>
      </c>
      <c r="D59" s="91" t="s">
        <v>182</v>
      </c>
    </row>
    <row r="60" spans="1:5" s="54" customFormat="1" ht="29.25" customHeight="1" x14ac:dyDescent="0.25">
      <c r="A60" s="275" t="s">
        <v>183</v>
      </c>
      <c r="B60" s="275"/>
      <c r="C60" s="275"/>
      <c r="D60" s="275"/>
    </row>
    <row r="61" spans="1:5" s="54" customFormat="1" ht="33.75" customHeight="1" x14ac:dyDescent="0.25">
      <c r="A61" s="274" t="s">
        <v>199</v>
      </c>
      <c r="B61" s="274"/>
      <c r="C61" s="274"/>
      <c r="D61" s="274"/>
    </row>
    <row r="62" spans="1:5" s="54" customFormat="1" ht="18.75" x14ac:dyDescent="0.25">
      <c r="A62" s="55"/>
      <c r="B62" s="55"/>
      <c r="C62" s="56"/>
      <c r="D62" s="55"/>
    </row>
    <row r="63" spans="1:5" s="28" customFormat="1" ht="18.75" x14ac:dyDescent="0.3">
      <c r="A63" s="30" t="s">
        <v>185</v>
      </c>
      <c r="B63" s="50"/>
      <c r="C63" s="50"/>
      <c r="D63" s="50"/>
      <c r="E63" s="50"/>
    </row>
    <row r="64" spans="1:5" s="28" customFormat="1" ht="18.75" x14ac:dyDescent="0.3">
      <c r="A64" s="50"/>
      <c r="B64" s="50"/>
      <c r="C64" s="50"/>
      <c r="D64" s="50"/>
      <c r="E64" s="50"/>
    </row>
    <row r="65" spans="1:5" s="28" customFormat="1" ht="18.75" x14ac:dyDescent="0.3">
      <c r="A65" s="51"/>
      <c r="B65" s="50"/>
      <c r="C65" s="50"/>
      <c r="D65" s="50"/>
      <c r="E65" s="50"/>
    </row>
    <row r="66" spans="1:5" s="28" customFormat="1" ht="18.75" x14ac:dyDescent="0.3">
      <c r="A66" s="51"/>
      <c r="B66" s="30" t="s">
        <v>178</v>
      </c>
      <c r="C66" s="50"/>
      <c r="D66" s="50"/>
    </row>
    <row r="67" spans="1:5" ht="18.75" x14ac:dyDescent="0.3">
      <c r="A67" s="30"/>
      <c r="B67" s="30"/>
      <c r="C67" s="30"/>
      <c r="D67" s="30"/>
    </row>
    <row r="68" spans="1:5" ht="18.75" x14ac:dyDescent="0.3">
      <c r="A68" s="30"/>
      <c r="B68" s="30"/>
      <c r="C68" s="30"/>
      <c r="D68" s="30"/>
    </row>
    <row r="69" spans="1:5" ht="18.75" x14ac:dyDescent="0.3">
      <c r="A69" s="30"/>
      <c r="B69" s="30"/>
      <c r="C69" s="30"/>
      <c r="D69" s="30"/>
    </row>
    <row r="70" spans="1:5" ht="18.75" x14ac:dyDescent="0.3">
      <c r="A70" s="30"/>
      <c r="B70" s="30"/>
      <c r="C70" s="30"/>
      <c r="D70" s="30"/>
    </row>
    <row r="71" spans="1:5" ht="18.75" x14ac:dyDescent="0.3">
      <c r="A71" s="30"/>
      <c r="B71" s="30"/>
      <c r="C71" s="30"/>
      <c r="D71" s="30"/>
    </row>
    <row r="72" spans="1:5" ht="18.75" x14ac:dyDescent="0.3">
      <c r="A72" s="30"/>
      <c r="B72" s="30"/>
      <c r="C72" s="30"/>
      <c r="D72" s="30"/>
    </row>
  </sheetData>
  <mergeCells count="38">
    <mergeCell ref="D16:E16"/>
    <mergeCell ref="D17:E17"/>
    <mergeCell ref="D21:E21"/>
    <mergeCell ref="D18:E18"/>
    <mergeCell ref="A43:D43"/>
    <mergeCell ref="A42:D42"/>
    <mergeCell ref="D19:E19"/>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1:D61"/>
    <mergeCell ref="A60:D60"/>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288" t="s">
        <v>63</v>
      </c>
      <c r="B2" s="288"/>
      <c r="C2" s="288"/>
      <c r="D2" s="288"/>
      <c r="E2" s="288"/>
      <c r="F2" s="288"/>
      <c r="G2" s="288"/>
      <c r="H2" s="288"/>
      <c r="I2" s="288"/>
    </row>
    <row r="3" spans="1:9" ht="18.75" x14ac:dyDescent="0.25">
      <c r="A3" s="288" t="str">
        <f>+'Numeral 2'!A3:E3</f>
        <v>Dirección Administrativa</v>
      </c>
      <c r="B3" s="288"/>
      <c r="C3" s="288"/>
      <c r="D3" s="288"/>
      <c r="E3" s="288"/>
      <c r="F3" s="288"/>
      <c r="G3" s="288"/>
      <c r="H3" s="288"/>
      <c r="I3" s="288"/>
    </row>
    <row r="4" spans="1:9" ht="15.75" customHeight="1" x14ac:dyDescent="0.25">
      <c r="A4" s="349" t="s">
        <v>179</v>
      </c>
      <c r="B4" s="349"/>
      <c r="C4" s="349"/>
      <c r="D4" s="349"/>
      <c r="E4" s="349"/>
      <c r="F4" s="349" t="s">
        <v>137</v>
      </c>
      <c r="G4" s="349"/>
      <c r="H4" s="349"/>
      <c r="I4" s="349"/>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19 Administración'!A8:I8</f>
        <v>Mes de Actualización: Junio 2021</v>
      </c>
      <c r="B8" s="347"/>
      <c r="C8" s="347"/>
      <c r="D8" s="347"/>
      <c r="E8" s="347"/>
      <c r="F8" s="347"/>
      <c r="G8" s="347"/>
      <c r="H8" s="347"/>
      <c r="I8" s="347"/>
    </row>
    <row r="9" spans="1:9" ht="15.75" x14ac:dyDescent="0.25">
      <c r="A9" s="347" t="s">
        <v>114</v>
      </c>
      <c r="B9" s="347"/>
      <c r="C9" s="347"/>
      <c r="D9" s="347"/>
      <c r="E9" s="347"/>
      <c r="F9" s="347"/>
      <c r="G9" s="347"/>
      <c r="H9" s="347"/>
      <c r="I9" s="347"/>
    </row>
    <row r="10" spans="1:9" ht="31.5" customHeight="1" x14ac:dyDescent="0.35">
      <c r="A10" s="348" t="s">
        <v>59</v>
      </c>
      <c r="B10" s="348"/>
      <c r="C10" s="348"/>
      <c r="D10" s="348"/>
      <c r="E10" s="348"/>
      <c r="F10" s="348"/>
      <c r="G10" s="348"/>
      <c r="H10" s="348"/>
      <c r="I10" s="348"/>
    </row>
    <row r="11" spans="1:9" ht="38.25" customHeight="1" x14ac:dyDescent="0.25">
      <c r="A11" s="102" t="s">
        <v>22</v>
      </c>
      <c r="B11" s="103" t="s">
        <v>46</v>
      </c>
      <c r="C11" s="103" t="s">
        <v>51</v>
      </c>
      <c r="D11" s="103" t="s">
        <v>47</v>
      </c>
      <c r="E11" s="103" t="s">
        <v>50</v>
      </c>
      <c r="F11" s="103" t="s">
        <v>48</v>
      </c>
      <c r="G11" s="103" t="s">
        <v>49</v>
      </c>
      <c r="H11" s="103" t="s">
        <v>15</v>
      </c>
      <c r="I11" s="104"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38" t="s">
        <v>129</v>
      </c>
      <c r="B14" s="439"/>
      <c r="C14" s="439"/>
      <c r="D14" s="439"/>
      <c r="E14" s="439"/>
      <c r="F14" s="439"/>
      <c r="G14" s="439"/>
      <c r="H14" s="439"/>
      <c r="I14" s="440"/>
    </row>
    <row r="15" spans="1:9" s="54" customFormat="1" ht="15.75" x14ac:dyDescent="0.25">
      <c r="A15" s="57"/>
      <c r="B15" s="58"/>
      <c r="C15" s="59"/>
      <c r="D15" s="60"/>
      <c r="E15" s="63"/>
      <c r="F15" s="61"/>
      <c r="G15" s="62"/>
      <c r="H15" s="64"/>
      <c r="I15" s="60"/>
    </row>
    <row r="16" spans="1:9" s="28" customFormat="1" x14ac:dyDescent="0.25">
      <c r="A16" s="119"/>
      <c r="B16" s="33"/>
      <c r="C16" s="33"/>
      <c r="D16" s="33"/>
      <c r="E16" s="33"/>
      <c r="F16" s="33"/>
      <c r="G16" s="33"/>
      <c r="H16" s="33"/>
      <c r="I16" s="120"/>
    </row>
    <row r="17" spans="1:12" s="28" customFormat="1" x14ac:dyDescent="0.25">
      <c r="A17" s="119"/>
      <c r="B17" s="33"/>
      <c r="C17" s="33"/>
      <c r="D17" s="33"/>
      <c r="E17" s="33"/>
      <c r="F17" s="33"/>
      <c r="G17" s="33"/>
      <c r="H17" s="33"/>
      <c r="I17" s="120"/>
    </row>
    <row r="18" spans="1:12" s="28" customFormat="1" x14ac:dyDescent="0.25">
      <c r="A18" s="119"/>
      <c r="B18" s="33"/>
      <c r="C18" s="33"/>
      <c r="D18" s="33"/>
      <c r="E18" s="33"/>
      <c r="F18" s="33"/>
      <c r="G18" s="33"/>
      <c r="H18" s="33"/>
      <c r="I18" s="120"/>
    </row>
    <row r="19" spans="1:12" s="28" customFormat="1" x14ac:dyDescent="0.25">
      <c r="A19" s="119"/>
      <c r="B19" s="33"/>
      <c r="C19" s="33"/>
      <c r="D19" s="33"/>
      <c r="E19" s="33"/>
      <c r="F19" s="33"/>
      <c r="G19" s="33"/>
      <c r="H19" s="33"/>
      <c r="I19" s="120"/>
    </row>
    <row r="20" spans="1:12" s="28" customFormat="1" x14ac:dyDescent="0.25">
      <c r="A20" s="119"/>
      <c r="B20" s="33"/>
      <c r="C20" s="33"/>
      <c r="D20" s="33"/>
      <c r="E20" s="33"/>
      <c r="F20" s="33"/>
      <c r="G20" s="33"/>
      <c r="H20" s="33"/>
      <c r="I20" s="120"/>
      <c r="L20" s="33"/>
    </row>
    <row r="21" spans="1:12" s="28" customFormat="1" x14ac:dyDescent="0.25">
      <c r="A21" s="119"/>
      <c r="B21" s="33"/>
      <c r="C21" s="33"/>
      <c r="D21" s="33"/>
      <c r="E21" s="33"/>
      <c r="F21" s="33"/>
      <c r="G21" s="33"/>
      <c r="H21" s="33"/>
      <c r="I21" s="120"/>
      <c r="L21" s="33"/>
    </row>
    <row r="22" spans="1:12" s="96" customFormat="1" ht="15.75" x14ac:dyDescent="0.25">
      <c r="A22" s="437" t="s">
        <v>71</v>
      </c>
      <c r="B22" s="429"/>
      <c r="C22" s="95"/>
      <c r="D22" s="97"/>
      <c r="E22" s="95"/>
      <c r="F22" s="408" t="s">
        <v>180</v>
      </c>
      <c r="G22" s="408"/>
      <c r="H22" s="97"/>
      <c r="I22" s="98"/>
      <c r="J22" s="97"/>
      <c r="K22" s="97"/>
      <c r="L22" s="97"/>
    </row>
    <row r="23" spans="1:12" s="96" customFormat="1" ht="15.75" x14ac:dyDescent="0.25">
      <c r="A23" s="115"/>
      <c r="B23" s="116"/>
      <c r="C23" s="117"/>
      <c r="D23" s="117"/>
      <c r="E23" s="117"/>
      <c r="F23" s="436"/>
      <c r="G23" s="436"/>
      <c r="H23" s="116"/>
      <c r="I23" s="118"/>
      <c r="J23" s="97"/>
      <c r="K23" s="97"/>
      <c r="L23" s="97"/>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zoomScaleNormal="100" zoomScaleSheetLayoutView="100" workbookViewId="0">
      <selection activeCell="L6" sqref="L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47"/>
      <c r="B1" s="347"/>
      <c r="C1" s="347"/>
      <c r="D1" s="347"/>
      <c r="E1" s="347"/>
      <c r="F1" s="347"/>
      <c r="G1" s="347"/>
      <c r="H1" s="347"/>
      <c r="I1" s="347"/>
    </row>
    <row r="2" spans="1:9" ht="15.75" x14ac:dyDescent="0.25">
      <c r="A2" s="443" t="s">
        <v>63</v>
      </c>
      <c r="B2" s="443"/>
      <c r="C2" s="443"/>
      <c r="D2" s="443"/>
      <c r="E2" s="443"/>
      <c r="F2" s="443"/>
      <c r="G2" s="443"/>
      <c r="H2" s="443"/>
      <c r="I2" s="443"/>
    </row>
    <row r="3" spans="1:9" ht="15.75" customHeight="1" x14ac:dyDescent="0.25">
      <c r="A3" s="444" t="str">
        <f>+'Numeral 2'!A3:E3</f>
        <v>Dirección Administrativa</v>
      </c>
      <c r="B3" s="444"/>
      <c r="C3" s="444"/>
      <c r="D3" s="444"/>
      <c r="E3" s="444"/>
      <c r="F3" s="444"/>
      <c r="G3" s="444"/>
      <c r="H3" s="444"/>
      <c r="I3" s="444"/>
    </row>
    <row r="4" spans="1:9" ht="16.5" customHeight="1" x14ac:dyDescent="0.25">
      <c r="A4" s="349" t="s">
        <v>179</v>
      </c>
      <c r="B4" s="349"/>
      <c r="C4" s="349"/>
      <c r="D4" s="349"/>
      <c r="E4" s="349"/>
      <c r="F4" s="349"/>
      <c r="G4" s="347" t="s">
        <v>137</v>
      </c>
      <c r="H4" s="347"/>
      <c r="I4" s="347"/>
    </row>
    <row r="5" spans="1:9" ht="15.75" x14ac:dyDescent="0.25">
      <c r="A5" s="347" t="s">
        <v>139</v>
      </c>
      <c r="B5" s="347"/>
      <c r="C5" s="347"/>
      <c r="D5" s="347"/>
      <c r="E5" s="347"/>
      <c r="F5" s="347"/>
      <c r="G5" s="347"/>
      <c r="H5" s="347"/>
      <c r="I5" s="347"/>
    </row>
    <row r="6" spans="1:9" ht="15.75" x14ac:dyDescent="0.25">
      <c r="A6" s="347" t="str">
        <f>+'Numeral 2'!A6:E6</f>
        <v>Subdirectora: Geovana Lissette Quiñonez Mendoza</v>
      </c>
      <c r="B6" s="347"/>
      <c r="C6" s="347"/>
      <c r="D6" s="347"/>
      <c r="E6" s="347"/>
      <c r="F6" s="347"/>
      <c r="G6" s="347"/>
      <c r="H6" s="347"/>
      <c r="I6" s="347"/>
    </row>
    <row r="7" spans="1:9" ht="15.75" x14ac:dyDescent="0.25">
      <c r="A7" s="441" t="str">
        <f>+'Numeral 2'!A7:E7</f>
        <v>Responsable de Actualización de la información: Alma Griselda Pérez Cuc</v>
      </c>
      <c r="B7" s="441"/>
      <c r="C7" s="441"/>
      <c r="D7" s="441"/>
      <c r="E7" s="441"/>
      <c r="F7" s="441"/>
      <c r="G7" s="441"/>
      <c r="H7" s="441"/>
      <c r="I7" s="441"/>
    </row>
    <row r="8" spans="1:9" ht="15.75" x14ac:dyDescent="0.25">
      <c r="A8" s="347" t="str">
        <f>+'Numeral 20 Administración'!A8:I8</f>
        <v>Mes de Actualización: Junio 2021</v>
      </c>
      <c r="B8" s="347"/>
      <c r="C8" s="347"/>
      <c r="D8" s="347"/>
      <c r="E8" s="347"/>
      <c r="F8" s="347"/>
      <c r="G8" s="347"/>
      <c r="H8" s="347"/>
      <c r="I8" s="347"/>
    </row>
    <row r="9" spans="1:9" ht="15.75" x14ac:dyDescent="0.25">
      <c r="A9" s="347" t="s">
        <v>115</v>
      </c>
      <c r="B9" s="347"/>
      <c r="C9" s="347"/>
      <c r="D9" s="347"/>
      <c r="E9" s="347"/>
      <c r="F9" s="347"/>
      <c r="G9" s="347"/>
      <c r="H9" s="347"/>
      <c r="I9" s="347"/>
    </row>
    <row r="10" spans="1:9" ht="21" x14ac:dyDescent="0.35">
      <c r="A10" s="348" t="s">
        <v>158</v>
      </c>
      <c r="B10" s="348"/>
      <c r="C10" s="348"/>
      <c r="D10" s="348"/>
      <c r="E10" s="348"/>
      <c r="F10" s="348"/>
      <c r="G10" s="348"/>
      <c r="H10" s="348"/>
      <c r="I10" s="348"/>
    </row>
    <row r="11" spans="1:9" s="28" customFormat="1" ht="30" x14ac:dyDescent="0.25">
      <c r="A11" s="105" t="s">
        <v>35</v>
      </c>
      <c r="B11" s="105" t="s">
        <v>45</v>
      </c>
      <c r="C11" s="105" t="s">
        <v>44</v>
      </c>
      <c r="D11" s="105" t="s">
        <v>31</v>
      </c>
      <c r="E11" s="105" t="s">
        <v>36</v>
      </c>
      <c r="F11" s="105" t="s">
        <v>86</v>
      </c>
      <c r="G11" s="442" t="s">
        <v>37</v>
      </c>
      <c r="H11" s="442"/>
      <c r="I11" s="105" t="s">
        <v>38</v>
      </c>
    </row>
    <row r="12" spans="1:9" s="164" customFormat="1" ht="15" customHeight="1" x14ac:dyDescent="0.25">
      <c r="A12" s="168">
        <v>44356</v>
      </c>
      <c r="B12" s="455" t="s">
        <v>262</v>
      </c>
      <c r="C12" s="254">
        <v>1</v>
      </c>
      <c r="D12" s="167">
        <v>5115.8100000000004</v>
      </c>
      <c r="E12" s="458">
        <f>D12+D13+D14+D14</f>
        <v>7324.920000000001</v>
      </c>
      <c r="F12" s="461">
        <v>111</v>
      </c>
      <c r="G12" s="464" t="s">
        <v>226</v>
      </c>
      <c r="H12" s="465"/>
      <c r="I12" s="461">
        <v>326445</v>
      </c>
    </row>
    <row r="13" spans="1:9" s="164" customFormat="1" ht="15" customHeight="1" x14ac:dyDescent="0.25">
      <c r="A13" s="168">
        <v>44356</v>
      </c>
      <c r="B13" s="456"/>
      <c r="C13" s="255">
        <v>1</v>
      </c>
      <c r="D13" s="269">
        <v>1841.07</v>
      </c>
      <c r="E13" s="459"/>
      <c r="F13" s="462"/>
      <c r="G13" s="466"/>
      <c r="H13" s="467"/>
      <c r="I13" s="462"/>
    </row>
    <row r="14" spans="1:9" s="164" customFormat="1" ht="15.75" customHeight="1" x14ac:dyDescent="0.25">
      <c r="A14" s="270">
        <v>44369</v>
      </c>
      <c r="B14" s="457"/>
      <c r="C14" s="255">
        <v>1</v>
      </c>
      <c r="D14" s="271">
        <v>184.02</v>
      </c>
      <c r="E14" s="460"/>
      <c r="F14" s="463"/>
      <c r="G14" s="468"/>
      <c r="H14" s="469"/>
      <c r="I14" s="463"/>
    </row>
    <row r="15" spans="1:9" s="164" customFormat="1" ht="22.5" customHeight="1" x14ac:dyDescent="0.25">
      <c r="A15" s="270">
        <v>44351</v>
      </c>
      <c r="B15" s="450" t="s">
        <v>344</v>
      </c>
      <c r="C15" s="254">
        <v>1</v>
      </c>
      <c r="D15" s="167">
        <v>2472.89</v>
      </c>
      <c r="E15" s="451">
        <f>D15+D18</f>
        <v>2525.89</v>
      </c>
      <c r="F15" s="452">
        <v>113</v>
      </c>
      <c r="G15" s="454" t="s">
        <v>227</v>
      </c>
      <c r="H15" s="454"/>
      <c r="I15" s="452">
        <v>9929290</v>
      </c>
    </row>
    <row r="16" spans="1:9" s="164" customFormat="1" ht="22.5" customHeight="1" x14ac:dyDescent="0.25">
      <c r="A16" s="270">
        <v>44351</v>
      </c>
      <c r="B16" s="450"/>
      <c r="C16" s="254">
        <v>1</v>
      </c>
      <c r="D16" s="167">
        <v>53</v>
      </c>
      <c r="E16" s="451"/>
      <c r="F16" s="452"/>
      <c r="G16" s="454"/>
      <c r="H16" s="454"/>
      <c r="I16" s="452"/>
    </row>
    <row r="17" spans="1:11" s="164" customFormat="1" ht="22.5" customHeight="1" x14ac:dyDescent="0.25">
      <c r="A17" s="270">
        <v>44351</v>
      </c>
      <c r="B17" s="450"/>
      <c r="C17" s="254">
        <v>1</v>
      </c>
      <c r="D17" s="167">
        <v>53</v>
      </c>
      <c r="E17" s="451"/>
      <c r="F17" s="452"/>
      <c r="G17" s="454"/>
      <c r="H17" s="454"/>
      <c r="I17" s="452"/>
    </row>
    <row r="18" spans="1:11" s="164" customFormat="1" ht="22.5" customHeight="1" x14ac:dyDescent="0.25">
      <c r="A18" s="270">
        <v>44351</v>
      </c>
      <c r="B18" s="450"/>
      <c r="C18" s="254">
        <v>1</v>
      </c>
      <c r="D18" s="167">
        <v>53</v>
      </c>
      <c r="E18" s="451"/>
      <c r="F18" s="452"/>
      <c r="G18" s="454"/>
      <c r="H18" s="454"/>
      <c r="I18" s="452"/>
    </row>
    <row r="19" spans="1:11" s="164" customFormat="1" ht="66" customHeight="1" x14ac:dyDescent="0.25">
      <c r="A19" s="168">
        <v>44351</v>
      </c>
      <c r="B19" s="252" t="s">
        <v>198</v>
      </c>
      <c r="C19" s="254">
        <v>1</v>
      </c>
      <c r="D19" s="167">
        <v>1446.9</v>
      </c>
      <c r="E19" s="253">
        <f>+D19</f>
        <v>1446.9</v>
      </c>
      <c r="F19" s="254">
        <v>113</v>
      </c>
      <c r="G19" s="454" t="s">
        <v>217</v>
      </c>
      <c r="H19" s="454"/>
      <c r="I19" s="254">
        <v>81510780</v>
      </c>
      <c r="K19" s="272"/>
    </row>
    <row r="20" spans="1:11" s="164" customFormat="1" ht="43.5" customHeight="1" x14ac:dyDescent="0.25">
      <c r="A20" s="273">
        <v>44348</v>
      </c>
      <c r="B20" s="252" t="s">
        <v>206</v>
      </c>
      <c r="C20" s="254">
        <v>1</v>
      </c>
      <c r="D20" s="167">
        <v>150</v>
      </c>
      <c r="E20" s="253">
        <f>+D20</f>
        <v>150</v>
      </c>
      <c r="F20" s="254">
        <v>115</v>
      </c>
      <c r="G20" s="454" t="s">
        <v>229</v>
      </c>
      <c r="H20" s="454"/>
      <c r="I20" s="254">
        <v>2529416</v>
      </c>
    </row>
    <row r="21" spans="1:11" s="164" customFormat="1" ht="63.75" x14ac:dyDescent="0.25">
      <c r="A21" s="273">
        <v>44354</v>
      </c>
      <c r="B21" s="252" t="s">
        <v>207</v>
      </c>
      <c r="C21" s="254">
        <v>1</v>
      </c>
      <c r="D21" s="167">
        <v>4000</v>
      </c>
      <c r="E21" s="253">
        <f>+D21</f>
        <v>4000</v>
      </c>
      <c r="F21" s="254">
        <v>153</v>
      </c>
      <c r="G21" s="454" t="s">
        <v>243</v>
      </c>
      <c r="H21" s="454"/>
      <c r="I21" s="254">
        <v>4925343</v>
      </c>
    </row>
    <row r="22" spans="1:11" s="28" customFormat="1" ht="30" customHeight="1" x14ac:dyDescent="0.25">
      <c r="A22" s="446" t="s">
        <v>155</v>
      </c>
      <c r="B22" s="447"/>
      <c r="C22" s="447"/>
      <c r="D22" s="448"/>
      <c r="E22" s="149">
        <f>SUM(E12:E21)</f>
        <v>15447.710000000001</v>
      </c>
      <c r="F22" s="449"/>
      <c r="G22" s="449"/>
      <c r="H22" s="449"/>
      <c r="I22" s="449"/>
    </row>
    <row r="23" spans="1:11" s="28" customFormat="1" x14ac:dyDescent="0.25">
      <c r="A23" s="119"/>
      <c r="B23" s="33"/>
      <c r="C23" s="33"/>
      <c r="D23" s="33"/>
      <c r="E23" s="33"/>
      <c r="F23" s="33"/>
      <c r="G23" s="33"/>
      <c r="H23" s="33"/>
      <c r="I23" s="48"/>
    </row>
    <row r="24" spans="1:11" s="28" customFormat="1" x14ac:dyDescent="0.25">
      <c r="A24" s="119"/>
      <c r="B24" s="33"/>
      <c r="C24" s="33"/>
      <c r="D24" s="33"/>
      <c r="E24" s="165"/>
      <c r="F24" s="33"/>
      <c r="G24" s="33"/>
      <c r="H24" s="33"/>
      <c r="I24" s="120"/>
    </row>
    <row r="25" spans="1:11" s="28" customFormat="1" x14ac:dyDescent="0.25">
      <c r="A25" s="119"/>
      <c r="B25" s="33"/>
      <c r="C25" s="33"/>
      <c r="D25" s="33"/>
      <c r="E25" s="166"/>
      <c r="F25" s="33"/>
      <c r="G25" s="33"/>
      <c r="H25" s="33"/>
      <c r="I25" s="120"/>
    </row>
    <row r="26" spans="1:11" s="144" customFormat="1" ht="15.75" x14ac:dyDescent="0.25">
      <c r="A26" s="161" t="s">
        <v>71</v>
      </c>
      <c r="B26" s="155"/>
      <c r="C26" s="159"/>
      <c r="D26" s="160"/>
      <c r="E26" s="159"/>
      <c r="F26" s="453" t="s">
        <v>180</v>
      </c>
      <c r="G26" s="453"/>
      <c r="H26" s="453"/>
      <c r="I26" s="145"/>
    </row>
    <row r="27" spans="1:11" s="144" customFormat="1" ht="15.75" x14ac:dyDescent="0.25">
      <c r="A27" s="146"/>
      <c r="B27" s="162"/>
      <c r="C27" s="147"/>
      <c r="D27" s="147"/>
      <c r="E27" s="147"/>
      <c r="F27" s="445"/>
      <c r="G27" s="445"/>
      <c r="H27" s="445"/>
      <c r="I27" s="148"/>
    </row>
    <row r="28" spans="1:11" x14ac:dyDescent="0.25">
      <c r="G28"/>
    </row>
    <row r="29" spans="1:11" x14ac:dyDescent="0.25">
      <c r="G29"/>
    </row>
    <row r="30" spans="1:11" x14ac:dyDescent="0.25">
      <c r="G30"/>
    </row>
  </sheetData>
  <mergeCells count="29">
    <mergeCell ref="B12:B14"/>
    <mergeCell ref="E12:E14"/>
    <mergeCell ref="F12:F14"/>
    <mergeCell ref="G12:H14"/>
    <mergeCell ref="I12:I14"/>
    <mergeCell ref="F27:H27"/>
    <mergeCell ref="A22:D22"/>
    <mergeCell ref="F22:I22"/>
    <mergeCell ref="B15:B18"/>
    <mergeCell ref="E15:E18"/>
    <mergeCell ref="F15:F18"/>
    <mergeCell ref="I15:I18"/>
    <mergeCell ref="F26:H26"/>
    <mergeCell ref="G15:H18"/>
    <mergeCell ref="G19:H19"/>
    <mergeCell ref="G20:H20"/>
    <mergeCell ref="G21:H21"/>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2"/>
      <c r="B1" s="302"/>
    </row>
    <row r="2" spans="1:9" ht="18.75" x14ac:dyDescent="0.25">
      <c r="A2" s="276" t="s">
        <v>63</v>
      </c>
      <c r="B2" s="277"/>
      <c r="C2" s="277"/>
      <c r="D2" s="277"/>
      <c r="E2" s="277"/>
      <c r="F2" s="277"/>
      <c r="G2" s="277"/>
      <c r="H2" s="277"/>
      <c r="I2" s="278"/>
    </row>
    <row r="3" spans="1:9" ht="18.75" x14ac:dyDescent="0.25">
      <c r="A3" s="276" t="s">
        <v>68</v>
      </c>
      <c r="B3" s="277"/>
      <c r="C3" s="277"/>
      <c r="D3" s="277"/>
      <c r="E3" s="277"/>
      <c r="F3" s="277"/>
      <c r="G3" s="277"/>
      <c r="H3" s="277"/>
      <c r="I3" s="278"/>
    </row>
    <row r="4" spans="1:9" ht="15.75" customHeight="1" x14ac:dyDescent="0.25">
      <c r="A4" s="310" t="s">
        <v>64</v>
      </c>
      <c r="B4" s="311"/>
      <c r="C4" s="312"/>
      <c r="D4" s="310" t="s">
        <v>65</v>
      </c>
      <c r="E4" s="311"/>
      <c r="F4" s="311"/>
      <c r="G4" s="311"/>
      <c r="H4" s="311"/>
      <c r="I4" s="312"/>
    </row>
    <row r="5" spans="1:9" ht="15.75" x14ac:dyDescent="0.25">
      <c r="A5" s="303" t="s">
        <v>66</v>
      </c>
      <c r="B5" s="304"/>
      <c r="C5" s="304"/>
      <c r="D5" s="304"/>
      <c r="E5" s="304"/>
      <c r="F5" s="304"/>
      <c r="G5" s="304"/>
      <c r="H5" s="304"/>
      <c r="I5" s="305"/>
    </row>
    <row r="6" spans="1:9" ht="15.75" x14ac:dyDescent="0.25">
      <c r="A6" s="303" t="s">
        <v>60</v>
      </c>
      <c r="B6" s="304"/>
      <c r="C6" s="304"/>
      <c r="D6" s="304"/>
      <c r="E6" s="304"/>
      <c r="F6" s="304"/>
      <c r="G6" s="304"/>
      <c r="H6" s="304"/>
      <c r="I6" s="305"/>
    </row>
    <row r="7" spans="1:9" ht="15.75" x14ac:dyDescent="0.25">
      <c r="A7" s="303" t="s">
        <v>61</v>
      </c>
      <c r="B7" s="304"/>
      <c r="C7" s="304"/>
      <c r="D7" s="304"/>
      <c r="E7" s="304"/>
      <c r="F7" s="304"/>
      <c r="G7" s="304"/>
      <c r="H7" s="304"/>
      <c r="I7" s="305"/>
    </row>
    <row r="8" spans="1:9" ht="15.75" x14ac:dyDescent="0.25">
      <c r="A8" s="303" t="s">
        <v>67</v>
      </c>
      <c r="B8" s="304"/>
      <c r="C8" s="304"/>
      <c r="D8" s="304"/>
      <c r="E8" s="304"/>
      <c r="F8" s="304"/>
      <c r="G8" s="304"/>
      <c r="H8" s="304"/>
      <c r="I8" s="305"/>
    </row>
    <row r="9" spans="1:9" ht="15.75" x14ac:dyDescent="0.25">
      <c r="A9" s="307" t="s">
        <v>62</v>
      </c>
      <c r="B9" s="308"/>
      <c r="C9" s="308"/>
      <c r="D9" s="308"/>
      <c r="E9" s="308"/>
      <c r="F9" s="308"/>
      <c r="G9" s="308"/>
      <c r="H9" s="308"/>
      <c r="I9" s="309"/>
    </row>
    <row r="10" spans="1:9" ht="15.75" x14ac:dyDescent="0.25">
      <c r="A10" s="20"/>
      <c r="B10" s="20"/>
      <c r="C10" s="20"/>
      <c r="D10" s="20"/>
      <c r="E10" s="20"/>
      <c r="F10" s="20"/>
      <c r="G10" s="20"/>
      <c r="H10" s="20"/>
      <c r="I10" s="20"/>
    </row>
    <row r="11" spans="1:9" ht="21" customHeight="1" thickBot="1" x14ac:dyDescent="0.4">
      <c r="A11" s="306" t="s">
        <v>77</v>
      </c>
      <c r="B11" s="306"/>
      <c r="C11" s="306"/>
      <c r="D11" s="306"/>
      <c r="E11" s="306"/>
      <c r="F11" s="306"/>
      <c r="G11" s="306"/>
      <c r="H11" s="306"/>
      <c r="I11" s="30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4" t="s">
        <v>63</v>
      </c>
      <c r="B2" s="314"/>
      <c r="C2" s="314"/>
      <c r="D2" s="314"/>
      <c r="E2" s="314"/>
      <c r="F2" s="314"/>
      <c r="G2" s="314"/>
      <c r="H2" s="314"/>
      <c r="I2" s="314"/>
      <c r="J2" s="314"/>
      <c r="K2" s="314"/>
      <c r="L2" s="314"/>
      <c r="M2" s="314"/>
      <c r="N2" s="314"/>
      <c r="O2" s="314"/>
      <c r="P2" s="314"/>
    </row>
    <row r="3" spans="1:16" ht="18.75" x14ac:dyDescent="0.25">
      <c r="A3" s="276" t="s">
        <v>68</v>
      </c>
      <c r="B3" s="277"/>
      <c r="C3" s="277"/>
      <c r="D3" s="277"/>
      <c r="E3" s="277"/>
      <c r="F3" s="277"/>
      <c r="G3" s="277"/>
      <c r="H3" s="277"/>
      <c r="I3" s="277"/>
      <c r="J3" s="277"/>
      <c r="K3" s="277"/>
      <c r="L3" s="277"/>
      <c r="M3" s="277"/>
      <c r="N3" s="277"/>
      <c r="O3" s="277"/>
      <c r="P3" s="277"/>
    </row>
    <row r="4" spans="1:16" ht="15.75" customHeight="1" x14ac:dyDescent="0.25">
      <c r="A4" s="310" t="s">
        <v>64</v>
      </c>
      <c r="B4" s="311"/>
      <c r="C4" s="311"/>
      <c r="D4" s="311" t="s">
        <v>65</v>
      </c>
      <c r="E4" s="311"/>
      <c r="F4" s="311"/>
      <c r="G4" s="311"/>
      <c r="H4" s="311"/>
      <c r="I4" s="311"/>
      <c r="J4" s="311"/>
      <c r="K4" s="311"/>
      <c r="L4" s="311"/>
      <c r="M4" s="311"/>
      <c r="N4" s="311"/>
      <c r="O4" s="311"/>
      <c r="P4" s="311"/>
    </row>
    <row r="5" spans="1:16" ht="15.75" x14ac:dyDescent="0.25">
      <c r="A5" s="303" t="s">
        <v>66</v>
      </c>
      <c r="B5" s="304"/>
      <c r="C5" s="304"/>
      <c r="D5" s="304"/>
      <c r="E5" s="304"/>
      <c r="F5" s="304"/>
      <c r="G5" s="304"/>
      <c r="H5" s="304"/>
      <c r="I5" s="304"/>
      <c r="J5" s="304"/>
      <c r="K5" s="304"/>
      <c r="L5" s="304"/>
      <c r="M5" s="304"/>
      <c r="N5" s="304"/>
      <c r="O5" s="304"/>
      <c r="P5" s="304"/>
    </row>
    <row r="6" spans="1:16" ht="15.75" x14ac:dyDescent="0.25">
      <c r="A6" s="303" t="s">
        <v>73</v>
      </c>
      <c r="B6" s="304"/>
      <c r="C6" s="304"/>
      <c r="D6" s="304"/>
      <c r="E6" s="304"/>
      <c r="F6" s="304"/>
      <c r="G6" s="304"/>
      <c r="H6" s="304"/>
      <c r="I6" s="304"/>
      <c r="J6" s="304"/>
      <c r="K6" s="304"/>
      <c r="L6" s="304"/>
      <c r="M6" s="304"/>
      <c r="N6" s="304"/>
      <c r="O6" s="304"/>
      <c r="P6" s="304"/>
    </row>
    <row r="7" spans="1:16" ht="15.75" x14ac:dyDescent="0.25">
      <c r="A7" s="303" t="s">
        <v>61</v>
      </c>
      <c r="B7" s="304"/>
      <c r="C7" s="304"/>
      <c r="D7" s="304"/>
      <c r="E7" s="304"/>
      <c r="F7" s="304"/>
      <c r="G7" s="304"/>
      <c r="H7" s="304"/>
      <c r="I7" s="304"/>
      <c r="J7" s="304"/>
      <c r="K7" s="304"/>
      <c r="L7" s="304"/>
      <c r="M7" s="304"/>
      <c r="N7" s="304"/>
      <c r="O7" s="304"/>
      <c r="P7" s="304"/>
    </row>
    <row r="8" spans="1:16" ht="15.75" x14ac:dyDescent="0.25">
      <c r="A8" s="303" t="s">
        <v>67</v>
      </c>
      <c r="B8" s="304"/>
      <c r="C8" s="304"/>
      <c r="D8" s="304"/>
      <c r="E8" s="304"/>
      <c r="F8" s="304"/>
      <c r="G8" s="304"/>
      <c r="H8" s="304"/>
      <c r="I8" s="304"/>
      <c r="J8" s="304"/>
      <c r="K8" s="304"/>
      <c r="L8" s="304"/>
      <c r="M8" s="304"/>
      <c r="N8" s="304"/>
      <c r="O8" s="304"/>
      <c r="P8" s="304"/>
    </row>
    <row r="9" spans="1:16" ht="15.75" x14ac:dyDescent="0.25">
      <c r="A9" s="303" t="s">
        <v>87</v>
      </c>
      <c r="B9" s="304"/>
      <c r="C9" s="304"/>
      <c r="D9" s="304"/>
      <c r="E9" s="304"/>
      <c r="F9" s="304"/>
      <c r="G9" s="304"/>
      <c r="H9" s="304"/>
      <c r="I9" s="304"/>
      <c r="J9" s="304"/>
      <c r="K9" s="304"/>
      <c r="L9" s="304"/>
      <c r="M9" s="304"/>
      <c r="N9" s="304"/>
      <c r="O9" s="304"/>
      <c r="P9" s="30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3" t="s">
        <v>57</v>
      </c>
      <c r="B11" s="313"/>
      <c r="C11" s="313"/>
      <c r="D11" s="313"/>
      <c r="E11" s="313"/>
      <c r="F11" s="313"/>
      <c r="G11" s="313"/>
      <c r="H11" s="313"/>
      <c r="I11" s="313"/>
      <c r="J11" s="313"/>
      <c r="K11" s="313"/>
      <c r="L11" s="313"/>
      <c r="M11" s="313"/>
      <c r="N11" s="313"/>
      <c r="O11" s="313"/>
      <c r="P11" s="31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16" t="s">
        <v>63</v>
      </c>
      <c r="B1" s="316"/>
      <c r="C1" s="316"/>
      <c r="D1" s="316"/>
      <c r="E1" s="316"/>
      <c r="F1" s="316"/>
      <c r="G1" s="316"/>
      <c r="H1" s="316"/>
      <c r="I1" s="316"/>
      <c r="J1" s="316"/>
      <c r="K1" s="316"/>
      <c r="L1" s="70"/>
      <c r="M1" s="70"/>
      <c r="N1" s="70"/>
      <c r="O1" s="70"/>
      <c r="P1" s="70"/>
    </row>
    <row r="2" spans="1:16" ht="21" x14ac:dyDescent="0.35">
      <c r="A2" s="317" t="str">
        <f>+'Numeral 2'!A3:E3</f>
        <v>Dirección Administrativa</v>
      </c>
      <c r="B2" s="317"/>
      <c r="C2" s="317"/>
      <c r="D2" s="317"/>
      <c r="E2" s="317"/>
      <c r="F2" s="317"/>
      <c r="G2" s="317"/>
      <c r="H2" s="317"/>
      <c r="I2" s="317"/>
      <c r="J2" s="317"/>
      <c r="K2" s="317"/>
      <c r="L2" s="72"/>
      <c r="M2" s="72"/>
      <c r="N2" s="72"/>
      <c r="O2" s="72"/>
      <c r="P2" s="72"/>
    </row>
    <row r="3" spans="1:16" s="73" customFormat="1" ht="15.75" x14ac:dyDescent="0.25">
      <c r="A3" s="315" t="str">
        <f>+'Numeral 2'!A44</f>
        <v>Horario de Atención: 7:00 a 15:00 hrs.</v>
      </c>
      <c r="B3" s="315"/>
      <c r="C3" s="315"/>
      <c r="D3" s="315"/>
      <c r="E3" s="315"/>
      <c r="F3" s="315"/>
      <c r="G3" s="315" t="s">
        <v>137</v>
      </c>
      <c r="H3" s="315"/>
      <c r="I3" s="315"/>
      <c r="J3" s="315"/>
      <c r="K3" s="315"/>
      <c r="L3" s="72"/>
      <c r="M3" s="72"/>
      <c r="N3" s="72"/>
      <c r="O3" s="72"/>
      <c r="P3" s="72"/>
    </row>
    <row r="4" spans="1:16" s="73" customFormat="1" ht="15.75" customHeight="1" x14ac:dyDescent="0.25">
      <c r="A4" s="318" t="s">
        <v>139</v>
      </c>
      <c r="B4" s="319"/>
      <c r="C4" s="319"/>
      <c r="D4" s="319"/>
      <c r="E4" s="319"/>
      <c r="F4" s="319"/>
      <c r="G4" s="319"/>
      <c r="H4" s="319"/>
      <c r="I4" s="319"/>
      <c r="J4" s="319"/>
      <c r="K4" s="320"/>
      <c r="L4" s="74"/>
      <c r="M4" s="74"/>
      <c r="N4" s="74"/>
      <c r="O4" s="74"/>
      <c r="P4" s="74"/>
    </row>
    <row r="5" spans="1:16" s="73" customFormat="1" ht="15.75" x14ac:dyDescent="0.25">
      <c r="A5" s="315" t="str">
        <f>+'Numeral 2'!A6:E6</f>
        <v>Subdirectora: Geovana Lissette Quiñonez Mendoza</v>
      </c>
      <c r="B5" s="315"/>
      <c r="C5" s="315"/>
      <c r="D5" s="315"/>
      <c r="E5" s="315"/>
      <c r="F5" s="315"/>
      <c r="G5" s="315"/>
      <c r="H5" s="315"/>
      <c r="I5" s="315"/>
      <c r="J5" s="315"/>
      <c r="K5" s="315"/>
      <c r="L5" s="72"/>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72"/>
      <c r="M6" s="72"/>
      <c r="N6" s="72"/>
      <c r="O6" s="72"/>
      <c r="P6" s="72"/>
    </row>
    <row r="7" spans="1:16" s="73" customFormat="1" ht="15.75" x14ac:dyDescent="0.25">
      <c r="A7" s="315" t="str">
        <f>+'Numeral 2'!A8:E8</f>
        <v>Mes de Actualización: Junio 2021</v>
      </c>
      <c r="B7" s="315"/>
      <c r="C7" s="315"/>
      <c r="D7" s="315"/>
      <c r="E7" s="315"/>
      <c r="F7" s="315"/>
      <c r="G7" s="315"/>
      <c r="H7" s="315"/>
      <c r="I7" s="315"/>
      <c r="J7" s="315"/>
      <c r="K7" s="315"/>
      <c r="L7" s="72"/>
      <c r="M7" s="72"/>
      <c r="N7" s="72"/>
      <c r="O7" s="72"/>
      <c r="P7" s="72"/>
    </row>
    <row r="8" spans="1:16" s="73" customFormat="1" ht="15.75" x14ac:dyDescent="0.25">
      <c r="A8" s="315" t="s">
        <v>117</v>
      </c>
      <c r="B8" s="315"/>
      <c r="C8" s="315"/>
      <c r="D8" s="315"/>
      <c r="E8" s="315"/>
      <c r="F8" s="315"/>
      <c r="G8" s="315"/>
      <c r="H8" s="315"/>
      <c r="I8" s="315"/>
      <c r="J8" s="315"/>
      <c r="K8" s="315"/>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1" customFormat="1" ht="21" customHeight="1" thickBot="1" x14ac:dyDescent="0.4">
      <c r="A10" s="330" t="s">
        <v>132</v>
      </c>
      <c r="B10" s="331"/>
      <c r="C10" s="331"/>
      <c r="D10" s="331"/>
      <c r="E10" s="331"/>
      <c r="F10" s="331"/>
      <c r="G10" s="331"/>
      <c r="H10" s="331"/>
      <c r="I10" s="331"/>
      <c r="J10" s="331"/>
      <c r="K10" s="332"/>
    </row>
    <row r="11" spans="1:16" s="121" customFormat="1" ht="32.25" thickBot="1" x14ac:dyDescent="0.3">
      <c r="A11" s="122" t="s">
        <v>0</v>
      </c>
      <c r="B11" s="122" t="s">
        <v>30</v>
      </c>
      <c r="C11" s="122" t="s">
        <v>31</v>
      </c>
      <c r="D11" s="122" t="s">
        <v>32</v>
      </c>
      <c r="E11" s="122" t="s">
        <v>1</v>
      </c>
      <c r="F11" s="333" t="s">
        <v>2</v>
      </c>
      <c r="G11" s="333"/>
      <c r="H11" s="334" t="s">
        <v>3</v>
      </c>
      <c r="I11" s="335"/>
      <c r="J11" s="333" t="s">
        <v>4</v>
      </c>
      <c r="K11" s="333"/>
    </row>
    <row r="12" spans="1:16" s="121" customFormat="1" x14ac:dyDescent="0.25">
      <c r="A12" s="324"/>
      <c r="B12" s="327"/>
      <c r="C12" s="336"/>
      <c r="D12" s="339"/>
      <c r="E12" s="342"/>
      <c r="F12" s="123" t="s">
        <v>5</v>
      </c>
      <c r="G12" s="124"/>
      <c r="H12" s="123" t="s">
        <v>6</v>
      </c>
      <c r="I12" s="125" t="s">
        <v>135</v>
      </c>
      <c r="J12" s="123" t="s">
        <v>144</v>
      </c>
      <c r="K12" s="126"/>
    </row>
    <row r="13" spans="1:16" s="121" customFormat="1" x14ac:dyDescent="0.25">
      <c r="A13" s="325"/>
      <c r="B13" s="328"/>
      <c r="C13" s="337"/>
      <c r="D13" s="340"/>
      <c r="E13" s="340"/>
      <c r="F13" s="127" t="s">
        <v>7</v>
      </c>
      <c r="G13" s="128"/>
      <c r="H13" s="127" t="s">
        <v>8</v>
      </c>
      <c r="I13" s="129" t="s">
        <v>135</v>
      </c>
      <c r="J13" s="127" t="s">
        <v>143</v>
      </c>
      <c r="K13" s="130"/>
    </row>
    <row r="14" spans="1:16" s="121" customFormat="1" ht="30" x14ac:dyDescent="0.25">
      <c r="A14" s="325"/>
      <c r="B14" s="328"/>
      <c r="C14" s="337"/>
      <c r="D14" s="340"/>
      <c r="E14" s="340"/>
      <c r="F14" s="343"/>
      <c r="G14" s="344"/>
      <c r="H14" s="131" t="s">
        <v>9</v>
      </c>
      <c r="I14" s="129" t="s">
        <v>135</v>
      </c>
      <c r="J14" s="131" t="s">
        <v>10</v>
      </c>
      <c r="K14" s="132"/>
    </row>
    <row r="15" spans="1:16" s="121" customFormat="1" x14ac:dyDescent="0.25">
      <c r="A15" s="325"/>
      <c r="B15" s="328"/>
      <c r="C15" s="337"/>
      <c r="D15" s="340"/>
      <c r="E15" s="340"/>
      <c r="F15" s="340"/>
      <c r="G15" s="345"/>
      <c r="H15" s="127" t="s">
        <v>11</v>
      </c>
      <c r="I15" s="129" t="s">
        <v>135</v>
      </c>
      <c r="J15" s="127" t="s">
        <v>133</v>
      </c>
      <c r="K15" s="133"/>
    </row>
    <row r="16" spans="1:16" s="121" customFormat="1" ht="15.75" thickBot="1" x14ac:dyDescent="0.3">
      <c r="A16" s="326"/>
      <c r="B16" s="329"/>
      <c r="C16" s="338"/>
      <c r="D16" s="341"/>
      <c r="E16" s="341"/>
      <c r="F16" s="341"/>
      <c r="G16" s="346"/>
      <c r="H16" s="134" t="s">
        <v>12</v>
      </c>
      <c r="I16" s="135" t="s">
        <v>135</v>
      </c>
      <c r="J16" s="134"/>
      <c r="K16" s="136"/>
    </row>
    <row r="17" spans="1:11" s="121" customFormat="1" x14ac:dyDescent="0.25">
      <c r="A17" s="137"/>
      <c r="B17" s="138"/>
      <c r="C17" s="138"/>
      <c r="D17" s="138"/>
      <c r="E17" s="138"/>
      <c r="F17" s="138"/>
      <c r="G17" s="138"/>
      <c r="K17" s="139"/>
    </row>
    <row r="18" spans="1:11" s="121" customFormat="1" ht="22.5" customHeight="1" x14ac:dyDescent="0.25">
      <c r="A18" s="321" t="s">
        <v>176</v>
      </c>
      <c r="B18" s="322"/>
      <c r="C18" s="322"/>
      <c r="D18" s="322"/>
      <c r="E18" s="322"/>
      <c r="F18" s="322"/>
      <c r="G18" s="322"/>
      <c r="H18" s="322"/>
      <c r="I18" s="322"/>
      <c r="J18" s="322"/>
      <c r="K18" s="323"/>
    </row>
    <row r="19" spans="1:11" s="121" customFormat="1" ht="22.5" customHeight="1" x14ac:dyDescent="0.25">
      <c r="A19" s="321"/>
      <c r="B19" s="322"/>
      <c r="C19" s="322"/>
      <c r="D19" s="322"/>
      <c r="E19" s="322"/>
      <c r="F19" s="322"/>
      <c r="G19" s="322"/>
      <c r="H19" s="322"/>
      <c r="I19" s="322"/>
      <c r="J19" s="322"/>
      <c r="K19" s="323"/>
    </row>
    <row r="20" spans="1:11" s="121" customFormat="1" ht="9" customHeight="1" x14ac:dyDescent="0.25">
      <c r="A20" s="321"/>
      <c r="B20" s="322"/>
      <c r="C20" s="322"/>
      <c r="D20" s="322"/>
      <c r="E20" s="322"/>
      <c r="F20" s="322"/>
      <c r="G20" s="322"/>
      <c r="H20" s="322"/>
      <c r="I20" s="322"/>
      <c r="J20" s="322"/>
      <c r="K20" s="323"/>
    </row>
    <row r="21" spans="1:11" s="121" customFormat="1" x14ac:dyDescent="0.25">
      <c r="A21" s="137"/>
      <c r="B21" s="138"/>
      <c r="C21" s="138"/>
      <c r="D21" s="138"/>
      <c r="E21" s="138"/>
      <c r="F21" s="138"/>
      <c r="G21" s="138"/>
      <c r="K21" s="139"/>
    </row>
    <row r="22" spans="1:11" s="121" customFormat="1" x14ac:dyDescent="0.25">
      <c r="A22" s="137"/>
      <c r="B22" s="138"/>
      <c r="C22" s="138"/>
      <c r="D22" s="138"/>
      <c r="E22" s="138"/>
      <c r="F22" s="138"/>
      <c r="G22" s="138"/>
      <c r="K22" s="139"/>
    </row>
    <row r="23" spans="1:11" s="121" customFormat="1" x14ac:dyDescent="0.25">
      <c r="A23" s="137"/>
      <c r="B23" s="138"/>
      <c r="C23" s="138"/>
      <c r="D23" s="138"/>
      <c r="E23" s="138"/>
      <c r="F23" s="138"/>
      <c r="G23" s="138"/>
      <c r="K23" s="139"/>
    </row>
    <row r="24" spans="1:11" s="142" customFormat="1" ht="18.75" x14ac:dyDescent="0.3">
      <c r="A24" s="140" t="s">
        <v>71</v>
      </c>
      <c r="C24" s="141"/>
      <c r="D24" s="141"/>
      <c r="E24" s="141"/>
      <c r="F24" s="141"/>
      <c r="G24" s="30" t="s">
        <v>178</v>
      </c>
      <c r="H24" s="50"/>
      <c r="I24" s="50"/>
      <c r="K24" s="143"/>
    </row>
    <row r="25" spans="1:11" s="142" customFormat="1" ht="18.75" x14ac:dyDescent="0.3">
      <c r="A25" s="150"/>
      <c r="C25" s="141"/>
      <c r="D25" s="141"/>
      <c r="E25" s="141"/>
      <c r="F25" s="141"/>
      <c r="G25" s="301"/>
      <c r="H25" s="301"/>
      <c r="I25" s="301"/>
      <c r="J25" s="301"/>
      <c r="K25" s="143"/>
    </row>
    <row r="26" spans="1:11" s="83" customFormat="1" ht="18.75" x14ac:dyDescent="0.3">
      <c r="A26" s="151"/>
      <c r="B26" s="100"/>
      <c r="C26" s="99"/>
      <c r="D26" s="99"/>
      <c r="E26" s="99"/>
      <c r="F26" s="99"/>
      <c r="G26" s="99"/>
      <c r="H26" s="100"/>
      <c r="I26" s="100"/>
      <c r="J26" s="100"/>
      <c r="K26" s="101"/>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8" t="s">
        <v>63</v>
      </c>
      <c r="B2" s="288"/>
      <c r="C2" s="288"/>
      <c r="D2" s="288"/>
      <c r="E2" s="288"/>
      <c r="F2" s="288"/>
      <c r="G2" s="288"/>
      <c r="H2" s="288"/>
      <c r="I2" s="288"/>
      <c r="J2" s="288"/>
      <c r="K2" s="288"/>
      <c r="L2" s="288"/>
      <c r="M2" s="288"/>
      <c r="N2" s="288"/>
      <c r="O2" s="276"/>
      <c r="P2" s="29"/>
      <c r="Q2" s="29"/>
      <c r="R2" s="29"/>
      <c r="S2" s="29"/>
      <c r="T2" s="29"/>
      <c r="U2" s="29"/>
      <c r="V2" s="29"/>
      <c r="W2" s="29"/>
    </row>
    <row r="3" spans="1:23" ht="18.75" x14ac:dyDescent="0.25">
      <c r="A3" s="288" t="s">
        <v>89</v>
      </c>
      <c r="B3" s="288"/>
      <c r="C3" s="288"/>
      <c r="D3" s="288"/>
      <c r="E3" s="288"/>
      <c r="F3" s="288"/>
      <c r="G3" s="288"/>
      <c r="H3" s="288"/>
      <c r="I3" s="288"/>
      <c r="J3" s="288"/>
      <c r="K3" s="288"/>
      <c r="L3" s="288"/>
      <c r="M3" s="288"/>
      <c r="N3" s="288"/>
      <c r="O3" s="276"/>
      <c r="P3" s="29"/>
      <c r="Q3" s="29"/>
      <c r="R3" s="29"/>
      <c r="S3" s="29"/>
      <c r="T3" s="29"/>
      <c r="U3" s="29"/>
      <c r="V3" s="29"/>
      <c r="W3" s="29"/>
    </row>
    <row r="4" spans="1:23" ht="15.75" customHeight="1" x14ac:dyDescent="0.25">
      <c r="A4" s="349" t="s">
        <v>64</v>
      </c>
      <c r="B4" s="349"/>
      <c r="C4" s="349"/>
      <c r="D4" s="349"/>
      <c r="E4" s="349"/>
      <c r="F4" s="349"/>
      <c r="G4" s="349"/>
      <c r="H4" s="349"/>
      <c r="I4" s="310" t="s">
        <v>65</v>
      </c>
      <c r="J4" s="311"/>
      <c r="K4" s="311"/>
      <c r="L4" s="311"/>
      <c r="M4" s="311"/>
      <c r="N4" s="311"/>
      <c r="O4" s="311"/>
      <c r="P4" s="43"/>
      <c r="Q4" s="43"/>
      <c r="R4" s="43"/>
      <c r="S4" s="43"/>
      <c r="T4" s="43"/>
      <c r="U4" s="43"/>
      <c r="V4" s="43"/>
      <c r="W4" s="43"/>
    </row>
    <row r="5" spans="1:23" ht="15.75" x14ac:dyDescent="0.25">
      <c r="A5" s="347" t="s">
        <v>66</v>
      </c>
      <c r="B5" s="347"/>
      <c r="C5" s="347"/>
      <c r="D5" s="347"/>
      <c r="E5" s="347"/>
      <c r="F5" s="347"/>
      <c r="G5" s="347"/>
      <c r="H5" s="347"/>
      <c r="I5" s="347"/>
      <c r="J5" s="347"/>
      <c r="K5" s="347"/>
      <c r="L5" s="347"/>
      <c r="M5" s="347"/>
      <c r="N5" s="347"/>
      <c r="O5" s="303"/>
      <c r="P5" s="29"/>
      <c r="Q5" s="29"/>
      <c r="R5" s="29"/>
      <c r="S5" s="29"/>
      <c r="T5" s="29"/>
      <c r="U5" s="29"/>
      <c r="V5" s="29"/>
      <c r="W5" s="29"/>
    </row>
    <row r="6" spans="1:23" ht="15.75" x14ac:dyDescent="0.25">
      <c r="A6" s="347" t="s">
        <v>73</v>
      </c>
      <c r="B6" s="347"/>
      <c r="C6" s="347"/>
      <c r="D6" s="347"/>
      <c r="E6" s="347"/>
      <c r="F6" s="347"/>
      <c r="G6" s="347"/>
      <c r="H6" s="347"/>
      <c r="I6" s="347"/>
      <c r="J6" s="347"/>
      <c r="K6" s="347"/>
      <c r="L6" s="347"/>
      <c r="M6" s="347"/>
      <c r="N6" s="347"/>
      <c r="O6" s="303"/>
      <c r="P6" s="29"/>
      <c r="Q6" s="29"/>
      <c r="R6" s="29"/>
      <c r="S6" s="29"/>
      <c r="T6" s="29"/>
      <c r="U6" s="29"/>
      <c r="V6" s="29"/>
      <c r="W6" s="29"/>
    </row>
    <row r="7" spans="1:23" ht="15.75" x14ac:dyDescent="0.25">
      <c r="A7" s="347" t="s">
        <v>61</v>
      </c>
      <c r="B7" s="347"/>
      <c r="C7" s="347"/>
      <c r="D7" s="347"/>
      <c r="E7" s="347"/>
      <c r="F7" s="347"/>
      <c r="G7" s="347"/>
      <c r="H7" s="347"/>
      <c r="I7" s="347"/>
      <c r="J7" s="347"/>
      <c r="K7" s="347"/>
      <c r="L7" s="347"/>
      <c r="M7" s="347"/>
      <c r="N7" s="347"/>
      <c r="O7" s="303"/>
      <c r="P7" s="29"/>
      <c r="Q7" s="29"/>
      <c r="R7" s="29"/>
      <c r="S7" s="29"/>
      <c r="T7" s="29"/>
      <c r="U7" s="29"/>
      <c r="V7" s="29"/>
      <c r="W7" s="29"/>
    </row>
    <row r="8" spans="1:23" ht="15.75" x14ac:dyDescent="0.25">
      <c r="A8" s="347" t="s">
        <v>67</v>
      </c>
      <c r="B8" s="347"/>
      <c r="C8" s="347"/>
      <c r="D8" s="347"/>
      <c r="E8" s="347"/>
      <c r="F8" s="347"/>
      <c r="G8" s="347"/>
      <c r="H8" s="347"/>
      <c r="I8" s="347"/>
      <c r="J8" s="347"/>
      <c r="K8" s="347"/>
      <c r="L8" s="347"/>
      <c r="M8" s="347"/>
      <c r="N8" s="347"/>
      <c r="O8" s="303"/>
      <c r="P8" s="29"/>
      <c r="Q8" s="29"/>
      <c r="R8" s="29"/>
      <c r="S8" s="29"/>
      <c r="T8" s="29"/>
      <c r="U8" s="29"/>
      <c r="V8" s="29"/>
      <c r="W8" s="29"/>
    </row>
    <row r="9" spans="1:23" ht="15.75" x14ac:dyDescent="0.25">
      <c r="A9" s="347" t="s">
        <v>90</v>
      </c>
      <c r="B9" s="347"/>
      <c r="C9" s="347"/>
      <c r="D9" s="347"/>
      <c r="E9" s="347"/>
      <c r="F9" s="347"/>
      <c r="G9" s="347"/>
      <c r="H9" s="347"/>
      <c r="I9" s="347"/>
      <c r="J9" s="347"/>
      <c r="K9" s="347"/>
      <c r="L9" s="347"/>
      <c r="M9" s="347"/>
      <c r="N9" s="347"/>
      <c r="O9" s="303"/>
      <c r="P9" s="29"/>
      <c r="Q9" s="29"/>
      <c r="R9" s="29"/>
      <c r="S9" s="29"/>
      <c r="T9" s="29"/>
      <c r="U9" s="29"/>
      <c r="V9" s="29"/>
      <c r="W9" s="29"/>
    </row>
    <row r="10" spans="1:23" ht="21" customHeight="1" x14ac:dyDescent="0.35">
      <c r="A10" s="348" t="s">
        <v>91</v>
      </c>
      <c r="B10" s="348"/>
      <c r="C10" s="348"/>
      <c r="D10" s="348"/>
      <c r="E10" s="348"/>
      <c r="F10" s="348"/>
      <c r="G10" s="348"/>
      <c r="H10" s="348"/>
      <c r="I10" s="348"/>
      <c r="J10" s="348"/>
      <c r="K10" s="348"/>
      <c r="L10" s="348"/>
      <c r="M10" s="348"/>
      <c r="N10" s="348"/>
      <c r="O10" s="34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8" t="s">
        <v>63</v>
      </c>
      <c r="B43" s="288"/>
      <c r="C43" s="288"/>
      <c r="D43" s="288"/>
      <c r="E43" s="288"/>
      <c r="F43" s="288"/>
      <c r="G43" s="288"/>
      <c r="H43" s="288"/>
      <c r="I43" s="288"/>
      <c r="J43" s="288"/>
      <c r="K43" s="288"/>
      <c r="L43" s="288"/>
      <c r="M43" s="288"/>
      <c r="N43" s="288"/>
      <c r="O43" s="288"/>
    </row>
    <row r="44" spans="1:15" ht="18.75" x14ac:dyDescent="0.25">
      <c r="A44" s="288" t="s">
        <v>89</v>
      </c>
      <c r="B44" s="288"/>
      <c r="C44" s="288"/>
      <c r="D44" s="288"/>
      <c r="E44" s="288"/>
      <c r="F44" s="288"/>
      <c r="G44" s="288"/>
      <c r="H44" s="288"/>
      <c r="I44" s="288"/>
      <c r="J44" s="288"/>
      <c r="K44" s="288"/>
      <c r="L44" s="288"/>
      <c r="M44" s="288"/>
      <c r="N44" s="288"/>
      <c r="O44" s="288"/>
    </row>
    <row r="45" spans="1:15" ht="15.75" x14ac:dyDescent="0.25">
      <c r="A45" s="349" t="s">
        <v>64</v>
      </c>
      <c r="B45" s="349"/>
      <c r="C45" s="349"/>
      <c r="D45" s="349"/>
      <c r="E45" s="349"/>
      <c r="F45" s="349"/>
      <c r="G45" s="349"/>
      <c r="H45" s="349"/>
      <c r="I45" s="310" t="s">
        <v>65</v>
      </c>
      <c r="J45" s="311"/>
      <c r="K45" s="311"/>
      <c r="L45" s="311"/>
      <c r="M45" s="311"/>
      <c r="N45" s="311"/>
      <c r="O45" s="312"/>
    </row>
    <row r="46" spans="1:15" ht="15.75" x14ac:dyDescent="0.25">
      <c r="A46" s="347" t="s">
        <v>66</v>
      </c>
      <c r="B46" s="347"/>
      <c r="C46" s="347"/>
      <c r="D46" s="347"/>
      <c r="E46" s="347"/>
      <c r="F46" s="347"/>
      <c r="G46" s="347"/>
      <c r="H46" s="347"/>
      <c r="I46" s="347"/>
      <c r="J46" s="347"/>
      <c r="K46" s="347"/>
      <c r="L46" s="347"/>
      <c r="M46" s="347"/>
      <c r="N46" s="347"/>
      <c r="O46" s="347"/>
    </row>
    <row r="47" spans="1:15" ht="15.75" x14ac:dyDescent="0.25">
      <c r="A47" s="347" t="s">
        <v>73</v>
      </c>
      <c r="B47" s="347"/>
      <c r="C47" s="347"/>
      <c r="D47" s="347"/>
      <c r="E47" s="347"/>
      <c r="F47" s="347"/>
      <c r="G47" s="347"/>
      <c r="H47" s="347"/>
      <c r="I47" s="347"/>
      <c r="J47" s="347"/>
      <c r="K47" s="347"/>
      <c r="L47" s="347"/>
      <c r="M47" s="347"/>
      <c r="N47" s="347"/>
      <c r="O47" s="347"/>
    </row>
    <row r="48" spans="1:15" ht="15.75" x14ac:dyDescent="0.25">
      <c r="A48" s="347" t="s">
        <v>61</v>
      </c>
      <c r="B48" s="347"/>
      <c r="C48" s="347"/>
      <c r="D48" s="347"/>
      <c r="E48" s="347"/>
      <c r="F48" s="347"/>
      <c r="G48" s="347"/>
      <c r="H48" s="347"/>
      <c r="I48" s="347"/>
      <c r="J48" s="347"/>
      <c r="K48" s="347"/>
      <c r="L48" s="347"/>
      <c r="M48" s="347"/>
      <c r="N48" s="347"/>
      <c r="O48" s="347"/>
    </row>
    <row r="49" spans="1:15" ht="15.75" x14ac:dyDescent="0.25">
      <c r="A49" s="347" t="s">
        <v>67</v>
      </c>
      <c r="B49" s="347"/>
      <c r="C49" s="347"/>
      <c r="D49" s="347"/>
      <c r="E49" s="347"/>
      <c r="F49" s="347"/>
      <c r="G49" s="347"/>
      <c r="H49" s="347"/>
      <c r="I49" s="347"/>
      <c r="J49" s="347"/>
      <c r="K49" s="347"/>
      <c r="L49" s="347"/>
      <c r="M49" s="347"/>
      <c r="N49" s="347"/>
      <c r="O49" s="347"/>
    </row>
    <row r="50" spans="1:15" ht="15.75" x14ac:dyDescent="0.25">
      <c r="A50" s="347" t="s">
        <v>90</v>
      </c>
      <c r="B50" s="347"/>
      <c r="C50" s="347"/>
      <c r="D50" s="347"/>
      <c r="E50" s="347"/>
      <c r="F50" s="347"/>
      <c r="G50" s="347"/>
      <c r="H50" s="347"/>
      <c r="I50" s="347"/>
      <c r="J50" s="347"/>
      <c r="K50" s="347"/>
      <c r="L50" s="347"/>
      <c r="M50" s="347"/>
      <c r="N50" s="347"/>
      <c r="O50" s="347"/>
    </row>
    <row r="51" spans="1:15" ht="21" x14ac:dyDescent="0.35">
      <c r="A51" s="348" t="s">
        <v>106</v>
      </c>
      <c r="B51" s="348"/>
      <c r="C51" s="348"/>
      <c r="D51" s="348"/>
      <c r="E51" s="348"/>
      <c r="F51" s="348"/>
      <c r="G51" s="348"/>
      <c r="H51" s="348"/>
      <c r="I51" s="348"/>
      <c r="J51" s="348"/>
      <c r="K51" s="348"/>
      <c r="L51" s="348"/>
      <c r="M51" s="348"/>
      <c r="N51" s="348"/>
      <c r="O51" s="34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14"/>
  <sheetViews>
    <sheetView showGridLines="0" view="pageBreakPreview" topLeftCell="A194" zoomScale="40" zoomScaleNormal="70" zoomScaleSheetLayoutView="40" workbookViewId="0">
      <selection activeCell="B205" sqref="B205"/>
    </sheetView>
  </sheetViews>
  <sheetFormatPr baseColWidth="10" defaultRowHeight="15" x14ac:dyDescent="0.25"/>
  <cols>
    <col min="1" max="1" width="23.140625" style="251" customWidth="1"/>
    <col min="2" max="2" width="21.140625" style="251" customWidth="1"/>
    <col min="3" max="3" width="23.140625" style="121" customWidth="1"/>
    <col min="4" max="4" width="15.28515625" style="121" customWidth="1"/>
    <col min="5" max="5" width="22.42578125" style="121" customWidth="1"/>
    <col min="6" max="6" width="15.42578125" style="265" customWidth="1"/>
    <col min="7" max="7" width="28.140625" style="121" customWidth="1"/>
    <col min="8" max="8" width="23.42578125" style="121" customWidth="1"/>
    <col min="9" max="9" width="24.140625" style="121" customWidth="1"/>
    <col min="10" max="10" width="25.140625" style="121" customWidth="1"/>
    <col min="11" max="11" width="34.5703125" style="203" customWidth="1"/>
    <col min="12" max="12" width="19.28515625" style="121" customWidth="1"/>
    <col min="13" max="13" width="24.140625" style="121" customWidth="1"/>
    <col min="14" max="14" width="15.28515625" style="121" bestFit="1" customWidth="1"/>
    <col min="15" max="16384" width="11.42578125" style="121"/>
  </cols>
  <sheetData>
    <row r="1" spans="1:16" ht="96" customHeight="1" x14ac:dyDescent="0.25">
      <c r="A1" s="379" t="s">
        <v>63</v>
      </c>
      <c r="B1" s="380"/>
      <c r="C1" s="380"/>
      <c r="D1" s="380"/>
      <c r="E1" s="380"/>
      <c r="F1" s="380"/>
      <c r="G1" s="380"/>
      <c r="H1" s="380"/>
      <c r="I1" s="380"/>
      <c r="J1" s="380"/>
      <c r="K1" s="381"/>
      <c r="L1" s="397"/>
    </row>
    <row r="2" spans="1:16" ht="21" x14ac:dyDescent="0.35">
      <c r="A2" s="382"/>
      <c r="B2" s="383"/>
      <c r="C2" s="383"/>
      <c r="D2" s="383"/>
      <c r="E2" s="383"/>
      <c r="F2" s="383"/>
      <c r="G2" s="383"/>
      <c r="H2" s="383"/>
      <c r="I2" s="383"/>
      <c r="J2" s="383"/>
      <c r="K2" s="384"/>
      <c r="L2" s="397"/>
    </row>
    <row r="3" spans="1:16" s="138" customFormat="1" x14ac:dyDescent="0.25">
      <c r="A3" s="385" t="s">
        <v>179</v>
      </c>
      <c r="B3" s="386"/>
      <c r="C3" s="386"/>
      <c r="D3" s="386"/>
      <c r="E3" s="386"/>
      <c r="F3" s="386"/>
      <c r="G3" s="386" t="s">
        <v>137</v>
      </c>
      <c r="H3" s="386"/>
      <c r="I3" s="386"/>
      <c r="J3" s="386"/>
      <c r="K3" s="387"/>
      <c r="L3" s="397"/>
    </row>
    <row r="4" spans="1:16" s="138" customFormat="1" x14ac:dyDescent="0.25">
      <c r="A4" s="388" t="s">
        <v>139</v>
      </c>
      <c r="B4" s="389"/>
      <c r="C4" s="389"/>
      <c r="D4" s="389"/>
      <c r="E4" s="389"/>
      <c r="F4" s="389"/>
      <c r="G4" s="389"/>
      <c r="H4" s="389"/>
      <c r="I4" s="389"/>
      <c r="J4" s="389"/>
      <c r="K4" s="390"/>
      <c r="L4" s="397"/>
    </row>
    <row r="5" spans="1:16" s="73" customFormat="1" ht="15.75" x14ac:dyDescent="0.25">
      <c r="A5" s="315" t="str">
        <f>+'Numeral 2'!A6:E6</f>
        <v>Subdirectora: Geovana Lissette Quiñonez Mendoza</v>
      </c>
      <c r="B5" s="315"/>
      <c r="C5" s="315"/>
      <c r="D5" s="315"/>
      <c r="E5" s="315"/>
      <c r="F5" s="315"/>
      <c r="G5" s="315"/>
      <c r="H5" s="315"/>
      <c r="I5" s="315"/>
      <c r="J5" s="315"/>
      <c r="K5" s="315"/>
      <c r="L5" s="397"/>
      <c r="M5" s="72"/>
      <c r="N5" s="72"/>
      <c r="O5" s="72"/>
      <c r="P5" s="72"/>
    </row>
    <row r="6" spans="1:16" s="73" customFormat="1" ht="15.75" x14ac:dyDescent="0.25">
      <c r="A6" s="315" t="str">
        <f>+'Numeral 2'!A7:E7</f>
        <v>Responsable de Actualización de la información: Alma Griselda Pérez Cuc</v>
      </c>
      <c r="B6" s="315"/>
      <c r="C6" s="315"/>
      <c r="D6" s="315"/>
      <c r="E6" s="315"/>
      <c r="F6" s="315"/>
      <c r="G6" s="315"/>
      <c r="H6" s="315"/>
      <c r="I6" s="315"/>
      <c r="J6" s="315"/>
      <c r="K6" s="315"/>
      <c r="L6" s="397"/>
      <c r="M6" s="72"/>
      <c r="N6" s="72"/>
      <c r="O6" s="72"/>
      <c r="P6" s="72"/>
    </row>
    <row r="7" spans="1:16" s="138" customFormat="1" x14ac:dyDescent="0.25">
      <c r="A7" s="315" t="str">
        <f>+'Numeral 2'!A8:E8</f>
        <v>Mes de Actualización: Junio 2021</v>
      </c>
      <c r="B7" s="315"/>
      <c r="C7" s="315"/>
      <c r="D7" s="315"/>
      <c r="E7" s="315"/>
      <c r="F7" s="315"/>
      <c r="G7" s="315"/>
      <c r="H7" s="315"/>
      <c r="I7" s="315"/>
      <c r="J7" s="315"/>
      <c r="K7" s="315"/>
      <c r="L7" s="397"/>
    </row>
    <row r="8" spans="1:16" s="138" customFormat="1" x14ac:dyDescent="0.25">
      <c r="A8" s="385" t="s">
        <v>117</v>
      </c>
      <c r="B8" s="386"/>
      <c r="C8" s="386"/>
      <c r="D8" s="386"/>
      <c r="E8" s="386"/>
      <c r="F8" s="386"/>
      <c r="G8" s="386"/>
      <c r="H8" s="386"/>
      <c r="I8" s="386"/>
      <c r="J8" s="386"/>
      <c r="K8" s="387"/>
      <c r="L8" s="397"/>
    </row>
    <row r="9" spans="1:16" ht="15.75" x14ac:dyDescent="0.25">
      <c r="A9" s="243"/>
      <c r="B9" s="244"/>
      <c r="C9" s="193"/>
      <c r="D9" s="193"/>
      <c r="E9" s="193"/>
      <c r="F9" s="259"/>
      <c r="G9" s="193"/>
      <c r="H9" s="193"/>
      <c r="I9" s="193"/>
      <c r="J9" s="193"/>
      <c r="K9" s="173"/>
      <c r="L9" s="397"/>
    </row>
    <row r="10" spans="1:16" s="268" customFormat="1" ht="66.75" customHeight="1" thickBot="1" x14ac:dyDescent="0.3">
      <c r="A10" s="398" t="s">
        <v>184</v>
      </c>
      <c r="B10" s="399"/>
      <c r="C10" s="399"/>
      <c r="D10" s="399"/>
      <c r="E10" s="399"/>
      <c r="F10" s="399"/>
      <c r="G10" s="399"/>
      <c r="H10" s="399"/>
      <c r="I10" s="399"/>
      <c r="J10" s="399"/>
      <c r="K10" s="400"/>
      <c r="L10" s="397"/>
    </row>
    <row r="11" spans="1:16" ht="69.75" customHeight="1" thickBot="1" x14ac:dyDescent="0.3">
      <c r="A11" s="194" t="s">
        <v>0</v>
      </c>
      <c r="B11" s="195" t="s">
        <v>30</v>
      </c>
      <c r="C11" s="195" t="s">
        <v>31</v>
      </c>
      <c r="D11" s="195" t="s">
        <v>32</v>
      </c>
      <c r="E11" s="195" t="s">
        <v>1</v>
      </c>
      <c r="F11" s="401" t="s">
        <v>2</v>
      </c>
      <c r="G11" s="402"/>
      <c r="H11" s="401" t="s">
        <v>3</v>
      </c>
      <c r="I11" s="402"/>
      <c r="J11" s="403" t="s">
        <v>4</v>
      </c>
      <c r="K11" s="404"/>
      <c r="L11" s="204" t="s">
        <v>111</v>
      </c>
    </row>
    <row r="12" spans="1:16" s="69" customFormat="1" ht="45" customHeight="1" x14ac:dyDescent="0.25">
      <c r="A12" s="350" t="s">
        <v>171</v>
      </c>
      <c r="B12" s="353">
        <f>+D12*C12</f>
        <v>2500</v>
      </c>
      <c r="C12" s="356">
        <v>2500</v>
      </c>
      <c r="D12" s="359">
        <v>1</v>
      </c>
      <c r="E12" s="362" t="s">
        <v>211</v>
      </c>
      <c r="F12" s="260" t="s">
        <v>5</v>
      </c>
      <c r="G12" s="205" t="s">
        <v>212</v>
      </c>
      <c r="H12" s="206" t="s">
        <v>6</v>
      </c>
      <c r="I12" s="207">
        <v>13844369</v>
      </c>
      <c r="J12" s="206" t="s">
        <v>144</v>
      </c>
      <c r="K12" s="208" t="s">
        <v>213</v>
      </c>
      <c r="L12" s="365" t="s">
        <v>266</v>
      </c>
    </row>
    <row r="13" spans="1:16" s="69" customFormat="1" ht="30" x14ac:dyDescent="0.25">
      <c r="A13" s="351"/>
      <c r="B13" s="354"/>
      <c r="C13" s="357"/>
      <c r="D13" s="360"/>
      <c r="E13" s="363"/>
      <c r="F13" s="368" t="s">
        <v>7</v>
      </c>
      <c r="G13" s="371">
        <v>29355850</v>
      </c>
      <c r="H13" s="209" t="s">
        <v>8</v>
      </c>
      <c r="I13" s="210" t="s">
        <v>193</v>
      </c>
      <c r="J13" s="209" t="s">
        <v>143</v>
      </c>
      <c r="K13" s="211" t="s">
        <v>214</v>
      </c>
      <c r="L13" s="366"/>
    </row>
    <row r="14" spans="1:16" s="69" customFormat="1" ht="157.5" customHeight="1" x14ac:dyDescent="0.25">
      <c r="A14" s="351"/>
      <c r="B14" s="354"/>
      <c r="C14" s="357"/>
      <c r="D14" s="360"/>
      <c r="E14" s="363"/>
      <c r="F14" s="369"/>
      <c r="G14" s="372"/>
      <c r="H14" s="212" t="s">
        <v>9</v>
      </c>
      <c r="I14" s="210" t="s">
        <v>194</v>
      </c>
      <c r="J14" s="209" t="s">
        <v>10</v>
      </c>
      <c r="K14" s="234" t="s">
        <v>265</v>
      </c>
      <c r="L14" s="366"/>
    </row>
    <row r="15" spans="1:16" s="69" customFormat="1" ht="30" x14ac:dyDescent="0.25">
      <c r="A15" s="351"/>
      <c r="B15" s="354"/>
      <c r="C15" s="357"/>
      <c r="D15" s="360"/>
      <c r="E15" s="363"/>
      <c r="F15" s="369"/>
      <c r="G15" s="372"/>
      <c r="H15" s="209" t="s">
        <v>11</v>
      </c>
      <c r="I15" s="210" t="s">
        <v>195</v>
      </c>
      <c r="J15" s="209" t="s">
        <v>133</v>
      </c>
      <c r="K15" s="211">
        <v>44200</v>
      </c>
      <c r="L15" s="366"/>
    </row>
    <row r="16" spans="1:16" s="69" customFormat="1" ht="15.75" customHeight="1" thickBot="1" x14ac:dyDescent="0.3">
      <c r="A16" s="374"/>
      <c r="B16" s="375"/>
      <c r="C16" s="376"/>
      <c r="D16" s="377"/>
      <c r="E16" s="391"/>
      <c r="F16" s="392"/>
      <c r="G16" s="373"/>
      <c r="H16" s="214" t="s">
        <v>12</v>
      </c>
      <c r="I16" s="215" t="s">
        <v>141</v>
      </c>
      <c r="J16" s="214"/>
      <c r="K16" s="216"/>
      <c r="L16" s="367"/>
    </row>
    <row r="17" spans="1:13" s="69" customFormat="1" ht="48" customHeight="1" x14ac:dyDescent="0.25">
      <c r="A17" s="350" t="s">
        <v>171</v>
      </c>
      <c r="B17" s="353">
        <f>+D17*C17</f>
        <v>65000</v>
      </c>
      <c r="C17" s="356">
        <v>65000</v>
      </c>
      <c r="D17" s="359">
        <v>1</v>
      </c>
      <c r="E17" s="362" t="s">
        <v>211</v>
      </c>
      <c r="F17" s="260" t="s">
        <v>5</v>
      </c>
      <c r="G17" s="205" t="s">
        <v>244</v>
      </c>
      <c r="H17" s="206" t="s">
        <v>6</v>
      </c>
      <c r="I17" s="207">
        <v>14011514</v>
      </c>
      <c r="J17" s="206" t="s">
        <v>144</v>
      </c>
      <c r="K17" s="208" t="s">
        <v>248</v>
      </c>
      <c r="L17" s="365" t="s">
        <v>269</v>
      </c>
    </row>
    <row r="18" spans="1:13" s="69" customFormat="1" ht="30" x14ac:dyDescent="0.25">
      <c r="A18" s="351"/>
      <c r="B18" s="354"/>
      <c r="C18" s="357"/>
      <c r="D18" s="360"/>
      <c r="E18" s="363"/>
      <c r="F18" s="368" t="s">
        <v>7</v>
      </c>
      <c r="G18" s="371">
        <v>7351267</v>
      </c>
      <c r="H18" s="209" t="s">
        <v>8</v>
      </c>
      <c r="I18" s="210" t="s">
        <v>245</v>
      </c>
      <c r="J18" s="209" t="s">
        <v>143</v>
      </c>
      <c r="K18" s="211" t="s">
        <v>214</v>
      </c>
      <c r="L18" s="366"/>
    </row>
    <row r="19" spans="1:13" s="69" customFormat="1" ht="170.25" customHeight="1" x14ac:dyDescent="0.25">
      <c r="A19" s="351"/>
      <c r="B19" s="354"/>
      <c r="C19" s="357"/>
      <c r="D19" s="360"/>
      <c r="E19" s="363"/>
      <c r="F19" s="369"/>
      <c r="G19" s="372"/>
      <c r="H19" s="212" t="s">
        <v>9</v>
      </c>
      <c r="I19" s="210" t="s">
        <v>246</v>
      </c>
      <c r="J19" s="209" t="s">
        <v>10</v>
      </c>
      <c r="K19" s="234" t="s">
        <v>267</v>
      </c>
      <c r="L19" s="366"/>
    </row>
    <row r="20" spans="1:13" s="69" customFormat="1" ht="30" x14ac:dyDescent="0.25">
      <c r="A20" s="351"/>
      <c r="B20" s="354"/>
      <c r="C20" s="357"/>
      <c r="D20" s="360"/>
      <c r="E20" s="363"/>
      <c r="F20" s="369"/>
      <c r="G20" s="372"/>
      <c r="H20" s="209" t="s">
        <v>11</v>
      </c>
      <c r="I20" s="210" t="s">
        <v>246</v>
      </c>
      <c r="J20" s="209" t="s">
        <v>133</v>
      </c>
      <c r="K20" s="211">
        <v>44270</v>
      </c>
      <c r="L20" s="366"/>
    </row>
    <row r="21" spans="1:13" s="69" customFormat="1" ht="15.75" customHeight="1" thickBot="1" x14ac:dyDescent="0.3">
      <c r="A21" s="374"/>
      <c r="B21" s="375"/>
      <c r="C21" s="376"/>
      <c r="D21" s="377"/>
      <c r="E21" s="391"/>
      <c r="F21" s="392"/>
      <c r="G21" s="373"/>
      <c r="H21" s="214" t="s">
        <v>12</v>
      </c>
      <c r="I21" s="215" t="s">
        <v>141</v>
      </c>
      <c r="J21" s="214"/>
      <c r="K21" s="216"/>
      <c r="L21" s="367"/>
    </row>
    <row r="22" spans="1:13" s="69" customFormat="1" ht="78" customHeight="1" x14ac:dyDescent="0.25">
      <c r="A22" s="350" t="s">
        <v>171</v>
      </c>
      <c r="B22" s="353">
        <f>+D22*C22</f>
        <v>24861.49</v>
      </c>
      <c r="C22" s="356">
        <v>24861.49</v>
      </c>
      <c r="D22" s="359">
        <v>1</v>
      </c>
      <c r="E22" s="362" t="s">
        <v>211</v>
      </c>
      <c r="F22" s="260" t="s">
        <v>5</v>
      </c>
      <c r="G22" s="205" t="s">
        <v>247</v>
      </c>
      <c r="H22" s="206" t="s">
        <v>6</v>
      </c>
      <c r="I22" s="207">
        <v>13979892</v>
      </c>
      <c r="J22" s="206" t="s">
        <v>144</v>
      </c>
      <c r="K22" s="208" t="s">
        <v>249</v>
      </c>
      <c r="L22" s="365" t="s">
        <v>270</v>
      </c>
    </row>
    <row r="23" spans="1:13" s="69" customFormat="1" ht="30" x14ac:dyDescent="0.25">
      <c r="A23" s="351"/>
      <c r="B23" s="354"/>
      <c r="C23" s="357"/>
      <c r="D23" s="360"/>
      <c r="E23" s="363"/>
      <c r="F23" s="368" t="s">
        <v>7</v>
      </c>
      <c r="G23" s="371">
        <v>84769688</v>
      </c>
      <c r="H23" s="209" t="s">
        <v>8</v>
      </c>
      <c r="I23" s="210" t="s">
        <v>250</v>
      </c>
      <c r="J23" s="209" t="s">
        <v>143</v>
      </c>
      <c r="K23" s="211" t="s">
        <v>214</v>
      </c>
      <c r="L23" s="366"/>
    </row>
    <row r="24" spans="1:13" s="69" customFormat="1" ht="214.5" customHeight="1" x14ac:dyDescent="0.25">
      <c r="A24" s="351"/>
      <c r="B24" s="354"/>
      <c r="C24" s="357"/>
      <c r="D24" s="360"/>
      <c r="E24" s="363"/>
      <c r="F24" s="369"/>
      <c r="G24" s="372"/>
      <c r="H24" s="212" t="s">
        <v>9</v>
      </c>
      <c r="I24" s="210" t="s">
        <v>251</v>
      </c>
      <c r="J24" s="209" t="s">
        <v>10</v>
      </c>
      <c r="K24" s="234" t="s">
        <v>268</v>
      </c>
      <c r="L24" s="366"/>
    </row>
    <row r="25" spans="1:13" s="69" customFormat="1" ht="30" x14ac:dyDescent="0.25">
      <c r="A25" s="351"/>
      <c r="B25" s="354"/>
      <c r="C25" s="357"/>
      <c r="D25" s="360"/>
      <c r="E25" s="363"/>
      <c r="F25" s="369"/>
      <c r="G25" s="372"/>
      <c r="H25" s="209" t="s">
        <v>11</v>
      </c>
      <c r="I25" s="210" t="s">
        <v>252</v>
      </c>
      <c r="J25" s="209" t="s">
        <v>133</v>
      </c>
      <c r="K25" s="211">
        <v>44253</v>
      </c>
      <c r="L25" s="366"/>
    </row>
    <row r="26" spans="1:13" s="69" customFormat="1" ht="15.75" customHeight="1" thickBot="1" x14ac:dyDescent="0.3">
      <c r="A26" s="374"/>
      <c r="B26" s="375"/>
      <c r="C26" s="376"/>
      <c r="D26" s="377"/>
      <c r="E26" s="391"/>
      <c r="F26" s="392"/>
      <c r="G26" s="373"/>
      <c r="H26" s="214" t="s">
        <v>12</v>
      </c>
      <c r="I26" s="215" t="s">
        <v>141</v>
      </c>
      <c r="J26" s="214"/>
      <c r="K26" s="216"/>
      <c r="L26" s="367"/>
    </row>
    <row r="27" spans="1:13" s="69" customFormat="1" ht="45" customHeight="1" x14ac:dyDescent="0.25">
      <c r="A27" s="350" t="s">
        <v>215</v>
      </c>
      <c r="B27" s="353">
        <f>+D27*C27</f>
        <v>4000</v>
      </c>
      <c r="C27" s="356">
        <v>4000</v>
      </c>
      <c r="D27" s="359">
        <v>1</v>
      </c>
      <c r="E27" s="362" t="s">
        <v>230</v>
      </c>
      <c r="F27" s="260" t="s">
        <v>5</v>
      </c>
      <c r="G27" s="205" t="s">
        <v>231</v>
      </c>
      <c r="H27" s="206" t="s">
        <v>6</v>
      </c>
      <c r="I27" s="207">
        <v>13756842</v>
      </c>
      <c r="J27" s="206" t="s">
        <v>144</v>
      </c>
      <c r="K27" s="208" t="s">
        <v>232</v>
      </c>
      <c r="L27" s="365" t="s">
        <v>272</v>
      </c>
    </row>
    <row r="28" spans="1:13" s="69" customFormat="1" ht="32.25" customHeight="1" x14ac:dyDescent="0.25">
      <c r="A28" s="351"/>
      <c r="B28" s="354"/>
      <c r="C28" s="357"/>
      <c r="D28" s="360"/>
      <c r="E28" s="363"/>
      <c r="F28" s="368" t="s">
        <v>7</v>
      </c>
      <c r="G28" s="371">
        <v>4925343</v>
      </c>
      <c r="H28" s="209" t="s">
        <v>8</v>
      </c>
      <c r="I28" s="210" t="s">
        <v>200</v>
      </c>
      <c r="J28" s="209" t="s">
        <v>143</v>
      </c>
      <c r="K28" s="219" t="s">
        <v>219</v>
      </c>
      <c r="L28" s="366"/>
    </row>
    <row r="29" spans="1:13" s="227" customFormat="1" ht="199.5" customHeight="1" x14ac:dyDescent="0.25">
      <c r="A29" s="351"/>
      <c r="B29" s="354"/>
      <c r="C29" s="357"/>
      <c r="D29" s="360"/>
      <c r="E29" s="363"/>
      <c r="F29" s="369"/>
      <c r="G29" s="372"/>
      <c r="H29" s="212" t="s">
        <v>9</v>
      </c>
      <c r="I29" s="210" t="s">
        <v>201</v>
      </c>
      <c r="J29" s="209" t="s">
        <v>10</v>
      </c>
      <c r="K29" s="213" t="s">
        <v>271</v>
      </c>
      <c r="L29" s="366"/>
      <c r="M29" s="226"/>
    </row>
    <row r="30" spans="1:13" s="69" customFormat="1" ht="29.25" customHeight="1" x14ac:dyDescent="0.25">
      <c r="A30" s="351"/>
      <c r="B30" s="354"/>
      <c r="C30" s="357"/>
      <c r="D30" s="360"/>
      <c r="E30" s="363"/>
      <c r="F30" s="369"/>
      <c r="G30" s="372"/>
      <c r="H30" s="209" t="s">
        <v>11</v>
      </c>
      <c r="I30" s="210" t="s">
        <v>202</v>
      </c>
      <c r="J30" s="209" t="s">
        <v>133</v>
      </c>
      <c r="K30" s="211">
        <v>44200</v>
      </c>
      <c r="L30" s="366"/>
      <c r="M30" s="71"/>
    </row>
    <row r="31" spans="1:13" s="81" customFormat="1" ht="15.75" thickBot="1" x14ac:dyDescent="0.3">
      <c r="A31" s="374"/>
      <c r="B31" s="375"/>
      <c r="C31" s="376"/>
      <c r="D31" s="377"/>
      <c r="E31" s="391"/>
      <c r="F31" s="392"/>
      <c r="G31" s="373"/>
      <c r="H31" s="214" t="s">
        <v>12</v>
      </c>
      <c r="I31" s="215" t="s">
        <v>141</v>
      </c>
      <c r="J31" s="214"/>
      <c r="K31" s="216"/>
      <c r="L31" s="367"/>
      <c r="M31" s="192"/>
    </row>
    <row r="32" spans="1:13" s="69" customFormat="1" ht="73.5" customHeight="1" x14ac:dyDescent="0.25">
      <c r="A32" s="350" t="s">
        <v>215</v>
      </c>
      <c r="B32" s="353">
        <f>+D32*C32</f>
        <v>1446.9</v>
      </c>
      <c r="C32" s="356">
        <v>1446.9</v>
      </c>
      <c r="D32" s="359">
        <v>1</v>
      </c>
      <c r="E32" s="362" t="s">
        <v>216</v>
      </c>
      <c r="F32" s="258" t="s">
        <v>5</v>
      </c>
      <c r="G32" s="205" t="s">
        <v>217</v>
      </c>
      <c r="H32" s="206" t="s">
        <v>6</v>
      </c>
      <c r="I32" s="207">
        <v>13756907</v>
      </c>
      <c r="J32" s="206" t="s">
        <v>144</v>
      </c>
      <c r="K32" s="217" t="s">
        <v>218</v>
      </c>
      <c r="L32" s="365" t="s">
        <v>274</v>
      </c>
    </row>
    <row r="33" spans="1:13" s="69" customFormat="1" ht="32.25" customHeight="1" x14ac:dyDescent="0.25">
      <c r="A33" s="351"/>
      <c r="B33" s="354"/>
      <c r="C33" s="357"/>
      <c r="D33" s="360"/>
      <c r="E33" s="360"/>
      <c r="F33" s="212" t="s">
        <v>7</v>
      </c>
      <c r="G33" s="210">
        <v>81510780</v>
      </c>
      <c r="H33" s="209" t="s">
        <v>8</v>
      </c>
      <c r="I33" s="218" t="s">
        <v>192</v>
      </c>
      <c r="J33" s="209" t="s">
        <v>143</v>
      </c>
      <c r="K33" s="219" t="s">
        <v>219</v>
      </c>
      <c r="L33" s="366"/>
    </row>
    <row r="34" spans="1:13" s="227" customFormat="1" ht="127.5" customHeight="1" x14ac:dyDescent="0.25">
      <c r="A34" s="351"/>
      <c r="B34" s="354"/>
      <c r="C34" s="357"/>
      <c r="D34" s="360"/>
      <c r="E34" s="360"/>
      <c r="F34" s="393"/>
      <c r="G34" s="394"/>
      <c r="H34" s="212" t="s">
        <v>9</v>
      </c>
      <c r="I34" s="218" t="s">
        <v>196</v>
      </c>
      <c r="J34" s="212" t="s">
        <v>10</v>
      </c>
      <c r="K34" s="213" t="s">
        <v>273</v>
      </c>
      <c r="L34" s="366"/>
      <c r="M34" s="226"/>
    </row>
    <row r="35" spans="1:13" s="69" customFormat="1" ht="29.25" customHeight="1" x14ac:dyDescent="0.25">
      <c r="A35" s="351"/>
      <c r="B35" s="354"/>
      <c r="C35" s="357"/>
      <c r="D35" s="360"/>
      <c r="E35" s="360"/>
      <c r="F35" s="363"/>
      <c r="G35" s="395"/>
      <c r="H35" s="209" t="s">
        <v>11</v>
      </c>
      <c r="I35" s="218" t="s">
        <v>197</v>
      </c>
      <c r="J35" s="209" t="s">
        <v>133</v>
      </c>
      <c r="K35" s="211">
        <v>44200</v>
      </c>
      <c r="L35" s="366"/>
      <c r="M35" s="71"/>
    </row>
    <row r="36" spans="1:13" s="81" customFormat="1" ht="15.75" thickBot="1" x14ac:dyDescent="0.3">
      <c r="A36" s="374"/>
      <c r="B36" s="375"/>
      <c r="C36" s="376"/>
      <c r="D36" s="377"/>
      <c r="E36" s="377"/>
      <c r="F36" s="391"/>
      <c r="G36" s="396"/>
      <c r="H36" s="214" t="s">
        <v>12</v>
      </c>
      <c r="I36" s="220" t="s">
        <v>134</v>
      </c>
      <c r="J36" s="214"/>
      <c r="K36" s="221"/>
      <c r="L36" s="367"/>
      <c r="M36" s="192"/>
    </row>
    <row r="37" spans="1:13" s="69" customFormat="1" ht="45" customHeight="1" x14ac:dyDescent="0.25">
      <c r="A37" s="350" t="s">
        <v>220</v>
      </c>
      <c r="B37" s="353">
        <f>+D37*C37</f>
        <v>1987.5</v>
      </c>
      <c r="C37" s="356">
        <v>1987.5</v>
      </c>
      <c r="D37" s="359">
        <v>1</v>
      </c>
      <c r="E37" s="362" t="s">
        <v>253</v>
      </c>
      <c r="F37" s="258" t="s">
        <v>5</v>
      </c>
      <c r="G37" s="205" t="s">
        <v>276</v>
      </c>
      <c r="H37" s="206" t="s">
        <v>6</v>
      </c>
      <c r="I37" s="222" t="s">
        <v>135</v>
      </c>
      <c r="J37" s="206" t="s">
        <v>144</v>
      </c>
      <c r="K37" s="217" t="s">
        <v>135</v>
      </c>
      <c r="L37" s="365" t="s">
        <v>281</v>
      </c>
    </row>
    <row r="38" spans="1:13" s="69" customFormat="1" ht="32.25" customHeight="1" x14ac:dyDescent="0.25">
      <c r="A38" s="351"/>
      <c r="B38" s="354"/>
      <c r="C38" s="357"/>
      <c r="D38" s="360"/>
      <c r="E38" s="360"/>
      <c r="F38" s="212" t="s">
        <v>7</v>
      </c>
      <c r="G38" s="210">
        <v>50185152</v>
      </c>
      <c r="H38" s="209" t="s">
        <v>8</v>
      </c>
      <c r="I38" s="223" t="s">
        <v>135</v>
      </c>
      <c r="J38" s="209" t="s">
        <v>143</v>
      </c>
      <c r="K38" s="219" t="s">
        <v>135</v>
      </c>
      <c r="L38" s="366"/>
    </row>
    <row r="39" spans="1:13" s="227" customFormat="1" ht="171" customHeight="1" x14ac:dyDescent="0.25">
      <c r="A39" s="351"/>
      <c r="B39" s="354"/>
      <c r="C39" s="357"/>
      <c r="D39" s="360"/>
      <c r="E39" s="360"/>
      <c r="F39" s="363"/>
      <c r="G39" s="372"/>
      <c r="H39" s="224" t="s">
        <v>9</v>
      </c>
      <c r="I39" s="225" t="s">
        <v>135</v>
      </c>
      <c r="J39" s="212" t="s">
        <v>10</v>
      </c>
      <c r="K39" s="213" t="s">
        <v>275</v>
      </c>
      <c r="L39" s="366"/>
      <c r="M39" s="226"/>
    </row>
    <row r="40" spans="1:13" s="69" customFormat="1" ht="29.25" customHeight="1" x14ac:dyDescent="0.25">
      <c r="A40" s="351"/>
      <c r="B40" s="354"/>
      <c r="C40" s="357"/>
      <c r="D40" s="360"/>
      <c r="E40" s="360"/>
      <c r="F40" s="363"/>
      <c r="G40" s="372"/>
      <c r="H40" s="209" t="s">
        <v>11</v>
      </c>
      <c r="I40" s="223" t="s">
        <v>135</v>
      </c>
      <c r="J40" s="209" t="s">
        <v>133</v>
      </c>
      <c r="K40" s="211" t="s">
        <v>135</v>
      </c>
      <c r="L40" s="366"/>
      <c r="M40" s="71"/>
    </row>
    <row r="41" spans="1:13" s="81" customFormat="1" ht="15.75" thickBot="1" x14ac:dyDescent="0.3">
      <c r="A41" s="374"/>
      <c r="B41" s="375"/>
      <c r="C41" s="376"/>
      <c r="D41" s="377"/>
      <c r="E41" s="377"/>
      <c r="F41" s="391"/>
      <c r="G41" s="373"/>
      <c r="H41" s="228" t="s">
        <v>12</v>
      </c>
      <c r="I41" s="229" t="s">
        <v>135</v>
      </c>
      <c r="J41" s="214"/>
      <c r="K41" s="221"/>
      <c r="L41" s="367"/>
      <c r="M41" s="192"/>
    </row>
    <row r="42" spans="1:13" s="69" customFormat="1" ht="45" customHeight="1" x14ac:dyDescent="0.25">
      <c r="A42" s="350" t="s">
        <v>220</v>
      </c>
      <c r="B42" s="353">
        <f>+D42*C42</f>
        <v>3000</v>
      </c>
      <c r="C42" s="356">
        <v>3000</v>
      </c>
      <c r="D42" s="359">
        <v>1</v>
      </c>
      <c r="E42" s="362" t="s">
        <v>253</v>
      </c>
      <c r="F42" s="258" t="s">
        <v>5</v>
      </c>
      <c r="G42" s="205" t="s">
        <v>278</v>
      </c>
      <c r="H42" s="206" t="s">
        <v>6</v>
      </c>
      <c r="I42" s="222" t="s">
        <v>135</v>
      </c>
      <c r="J42" s="206" t="s">
        <v>144</v>
      </c>
      <c r="K42" s="217" t="s">
        <v>135</v>
      </c>
      <c r="L42" s="365" t="s">
        <v>282</v>
      </c>
    </row>
    <row r="43" spans="1:13" s="69" customFormat="1" ht="32.25" customHeight="1" x14ac:dyDescent="0.25">
      <c r="A43" s="351"/>
      <c r="B43" s="354"/>
      <c r="C43" s="357"/>
      <c r="D43" s="360"/>
      <c r="E43" s="360"/>
      <c r="F43" s="212" t="s">
        <v>7</v>
      </c>
      <c r="G43" s="210">
        <v>73626619</v>
      </c>
      <c r="H43" s="209" t="s">
        <v>8</v>
      </c>
      <c r="I43" s="223" t="s">
        <v>135</v>
      </c>
      <c r="J43" s="209" t="s">
        <v>143</v>
      </c>
      <c r="K43" s="219" t="s">
        <v>135</v>
      </c>
      <c r="L43" s="366"/>
    </row>
    <row r="44" spans="1:13" s="227" customFormat="1" ht="207.75" customHeight="1" x14ac:dyDescent="0.25">
      <c r="A44" s="351"/>
      <c r="B44" s="354"/>
      <c r="C44" s="357"/>
      <c r="D44" s="360"/>
      <c r="E44" s="360"/>
      <c r="F44" s="393"/>
      <c r="G44" s="394"/>
      <c r="H44" s="224" t="s">
        <v>9</v>
      </c>
      <c r="I44" s="225" t="s">
        <v>135</v>
      </c>
      <c r="J44" s="212" t="s">
        <v>10</v>
      </c>
      <c r="K44" s="213" t="s">
        <v>277</v>
      </c>
      <c r="L44" s="366"/>
      <c r="M44" s="226"/>
    </row>
    <row r="45" spans="1:13" s="69" customFormat="1" ht="29.25" customHeight="1" x14ac:dyDescent="0.25">
      <c r="A45" s="351"/>
      <c r="B45" s="354"/>
      <c r="C45" s="357"/>
      <c r="D45" s="360"/>
      <c r="E45" s="360"/>
      <c r="F45" s="363"/>
      <c r="G45" s="395"/>
      <c r="H45" s="209" t="s">
        <v>11</v>
      </c>
      <c r="I45" s="223" t="s">
        <v>135</v>
      </c>
      <c r="J45" s="209" t="s">
        <v>133</v>
      </c>
      <c r="K45" s="211" t="s">
        <v>135</v>
      </c>
      <c r="L45" s="366"/>
      <c r="M45" s="71"/>
    </row>
    <row r="46" spans="1:13" s="81" customFormat="1" ht="15.75" thickBot="1" x14ac:dyDescent="0.3">
      <c r="A46" s="374"/>
      <c r="B46" s="375"/>
      <c r="C46" s="376"/>
      <c r="D46" s="377"/>
      <c r="E46" s="377"/>
      <c r="F46" s="391"/>
      <c r="G46" s="396"/>
      <c r="H46" s="228" t="s">
        <v>12</v>
      </c>
      <c r="I46" s="229" t="s">
        <v>135</v>
      </c>
      <c r="J46" s="214"/>
      <c r="K46" s="221"/>
      <c r="L46" s="367"/>
      <c r="M46" s="192"/>
    </row>
    <row r="47" spans="1:13" s="69" customFormat="1" ht="45" customHeight="1" x14ac:dyDescent="0.25">
      <c r="A47" s="350" t="s">
        <v>220</v>
      </c>
      <c r="B47" s="353">
        <f>+C48+C47</f>
        <v>1375</v>
      </c>
      <c r="C47" s="356">
        <v>1375</v>
      </c>
      <c r="D47" s="359">
        <v>1</v>
      </c>
      <c r="E47" s="362" t="s">
        <v>253</v>
      </c>
      <c r="F47" s="258" t="s">
        <v>5</v>
      </c>
      <c r="G47" s="205" t="s">
        <v>280</v>
      </c>
      <c r="H47" s="206" t="s">
        <v>6</v>
      </c>
      <c r="I47" s="222" t="s">
        <v>135</v>
      </c>
      <c r="J47" s="206" t="s">
        <v>144</v>
      </c>
      <c r="K47" s="217" t="s">
        <v>135</v>
      </c>
      <c r="L47" s="365" t="s">
        <v>283</v>
      </c>
    </row>
    <row r="48" spans="1:13" s="69" customFormat="1" ht="32.25" customHeight="1" x14ac:dyDescent="0.25">
      <c r="A48" s="351"/>
      <c r="B48" s="354"/>
      <c r="C48" s="357"/>
      <c r="D48" s="360"/>
      <c r="E48" s="360"/>
      <c r="F48" s="212" t="s">
        <v>7</v>
      </c>
      <c r="G48" s="210">
        <v>9553002</v>
      </c>
      <c r="H48" s="209" t="s">
        <v>8</v>
      </c>
      <c r="I48" s="223" t="s">
        <v>135</v>
      </c>
      <c r="J48" s="209" t="s">
        <v>143</v>
      </c>
      <c r="K48" s="219" t="s">
        <v>135</v>
      </c>
      <c r="L48" s="366"/>
    </row>
    <row r="49" spans="1:13" s="227" customFormat="1" ht="153" customHeight="1" x14ac:dyDescent="0.25">
      <c r="A49" s="351"/>
      <c r="B49" s="354"/>
      <c r="C49" s="357"/>
      <c r="D49" s="360"/>
      <c r="E49" s="360"/>
      <c r="F49" s="393"/>
      <c r="G49" s="394"/>
      <c r="H49" s="224" t="s">
        <v>9</v>
      </c>
      <c r="I49" s="225" t="s">
        <v>135</v>
      </c>
      <c r="J49" s="212" t="s">
        <v>10</v>
      </c>
      <c r="K49" s="213" t="s">
        <v>279</v>
      </c>
      <c r="L49" s="366"/>
      <c r="M49" s="226"/>
    </row>
    <row r="50" spans="1:13" s="69" customFormat="1" ht="29.25" customHeight="1" x14ac:dyDescent="0.25">
      <c r="A50" s="351"/>
      <c r="B50" s="354"/>
      <c r="C50" s="357"/>
      <c r="D50" s="360"/>
      <c r="E50" s="360"/>
      <c r="F50" s="363"/>
      <c r="G50" s="395"/>
      <c r="H50" s="209" t="s">
        <v>11</v>
      </c>
      <c r="I50" s="223" t="s">
        <v>135</v>
      </c>
      <c r="J50" s="209" t="s">
        <v>133</v>
      </c>
      <c r="K50" s="211" t="s">
        <v>135</v>
      </c>
      <c r="L50" s="366"/>
      <c r="M50" s="71"/>
    </row>
    <row r="51" spans="1:13" s="81" customFormat="1" ht="15.75" thickBot="1" x14ac:dyDescent="0.3">
      <c r="A51" s="374"/>
      <c r="B51" s="375"/>
      <c r="C51" s="376"/>
      <c r="D51" s="377"/>
      <c r="E51" s="377"/>
      <c r="F51" s="391"/>
      <c r="G51" s="396"/>
      <c r="H51" s="228" t="s">
        <v>12</v>
      </c>
      <c r="I51" s="242" t="s">
        <v>135</v>
      </c>
      <c r="J51" s="214"/>
      <c r="K51" s="221"/>
      <c r="L51" s="367"/>
      <c r="M51" s="192"/>
    </row>
    <row r="52" spans="1:13" s="69" customFormat="1" ht="45" customHeight="1" x14ac:dyDescent="0.25">
      <c r="A52" s="350" t="s">
        <v>220</v>
      </c>
      <c r="B52" s="353">
        <f>+D52*C52</f>
        <v>2500</v>
      </c>
      <c r="C52" s="356">
        <v>2500</v>
      </c>
      <c r="D52" s="359">
        <v>1</v>
      </c>
      <c r="E52" s="362" t="s">
        <v>233</v>
      </c>
      <c r="F52" s="258" t="s">
        <v>5</v>
      </c>
      <c r="G52" s="205" t="s">
        <v>285</v>
      </c>
      <c r="H52" s="206" t="s">
        <v>6</v>
      </c>
      <c r="I52" s="222" t="s">
        <v>135</v>
      </c>
      <c r="J52" s="206" t="s">
        <v>144</v>
      </c>
      <c r="K52" s="217" t="s">
        <v>135</v>
      </c>
      <c r="L52" s="365" t="s">
        <v>286</v>
      </c>
    </row>
    <row r="53" spans="1:13" s="69" customFormat="1" ht="32.25" customHeight="1" x14ac:dyDescent="0.25">
      <c r="A53" s="351"/>
      <c r="B53" s="354"/>
      <c r="C53" s="357"/>
      <c r="D53" s="360"/>
      <c r="E53" s="360"/>
      <c r="F53" s="212" t="s">
        <v>7</v>
      </c>
      <c r="G53" s="210">
        <v>86810189</v>
      </c>
      <c r="H53" s="209" t="s">
        <v>8</v>
      </c>
      <c r="I53" s="223" t="s">
        <v>135</v>
      </c>
      <c r="J53" s="209" t="s">
        <v>143</v>
      </c>
      <c r="K53" s="219" t="s">
        <v>135</v>
      </c>
      <c r="L53" s="366"/>
    </row>
    <row r="54" spans="1:13" s="227" customFormat="1" ht="122.25" customHeight="1" x14ac:dyDescent="0.25">
      <c r="A54" s="351"/>
      <c r="B54" s="354"/>
      <c r="C54" s="357"/>
      <c r="D54" s="360"/>
      <c r="E54" s="360"/>
      <c r="F54" s="393"/>
      <c r="G54" s="394"/>
      <c r="H54" s="224" t="s">
        <v>9</v>
      </c>
      <c r="I54" s="225" t="s">
        <v>135</v>
      </c>
      <c r="J54" s="212" t="s">
        <v>10</v>
      </c>
      <c r="K54" s="234" t="s">
        <v>284</v>
      </c>
      <c r="L54" s="366"/>
      <c r="M54" s="226"/>
    </row>
    <row r="55" spans="1:13" s="69" customFormat="1" ht="29.25" customHeight="1" x14ac:dyDescent="0.25">
      <c r="A55" s="351"/>
      <c r="B55" s="354"/>
      <c r="C55" s="357"/>
      <c r="D55" s="360"/>
      <c r="E55" s="360"/>
      <c r="F55" s="363"/>
      <c r="G55" s="395"/>
      <c r="H55" s="209" t="s">
        <v>11</v>
      </c>
      <c r="I55" s="223" t="s">
        <v>135</v>
      </c>
      <c r="J55" s="209" t="s">
        <v>133</v>
      </c>
      <c r="K55" s="211" t="s">
        <v>135</v>
      </c>
      <c r="L55" s="366"/>
      <c r="M55" s="71"/>
    </row>
    <row r="56" spans="1:13" s="81" customFormat="1" ht="15.75" thickBot="1" x14ac:dyDescent="0.3">
      <c r="A56" s="374"/>
      <c r="B56" s="375"/>
      <c r="C56" s="376"/>
      <c r="D56" s="377"/>
      <c r="E56" s="377"/>
      <c r="F56" s="391"/>
      <c r="G56" s="396"/>
      <c r="H56" s="228" t="s">
        <v>12</v>
      </c>
      <c r="I56" s="229" t="s">
        <v>135</v>
      </c>
      <c r="J56" s="214"/>
      <c r="K56" s="221"/>
      <c r="L56" s="367"/>
      <c r="M56" s="192"/>
    </row>
    <row r="57" spans="1:13" s="69" customFormat="1" ht="66.75" customHeight="1" x14ac:dyDescent="0.25">
      <c r="A57" s="350" t="s">
        <v>220</v>
      </c>
      <c r="B57" s="353">
        <f>+D57*C57</f>
        <v>7950</v>
      </c>
      <c r="C57" s="356">
        <v>7950</v>
      </c>
      <c r="D57" s="359">
        <v>1</v>
      </c>
      <c r="E57" s="362" t="s">
        <v>233</v>
      </c>
      <c r="F57" s="258" t="s">
        <v>5</v>
      </c>
      <c r="G57" s="205" t="s">
        <v>288</v>
      </c>
      <c r="H57" s="206" t="s">
        <v>6</v>
      </c>
      <c r="I57" s="222" t="s">
        <v>135</v>
      </c>
      <c r="J57" s="206" t="s">
        <v>144</v>
      </c>
      <c r="K57" s="217" t="s">
        <v>135</v>
      </c>
      <c r="L57" s="365" t="s">
        <v>289</v>
      </c>
    </row>
    <row r="58" spans="1:13" s="69" customFormat="1" ht="32.25" customHeight="1" x14ac:dyDescent="0.25">
      <c r="A58" s="351"/>
      <c r="B58" s="354"/>
      <c r="C58" s="357"/>
      <c r="D58" s="360"/>
      <c r="E58" s="360"/>
      <c r="F58" s="212" t="s">
        <v>7</v>
      </c>
      <c r="G58" s="210">
        <v>1368036</v>
      </c>
      <c r="H58" s="209" t="s">
        <v>8</v>
      </c>
      <c r="I58" s="223" t="s">
        <v>135</v>
      </c>
      <c r="J58" s="209" t="s">
        <v>143</v>
      </c>
      <c r="K58" s="219" t="s">
        <v>135</v>
      </c>
      <c r="L58" s="366"/>
    </row>
    <row r="59" spans="1:13" s="227" customFormat="1" ht="229.5" customHeight="1" x14ac:dyDescent="0.25">
      <c r="A59" s="351"/>
      <c r="B59" s="354"/>
      <c r="C59" s="357"/>
      <c r="D59" s="360"/>
      <c r="E59" s="360"/>
      <c r="F59" s="393"/>
      <c r="G59" s="394"/>
      <c r="H59" s="224" t="s">
        <v>9</v>
      </c>
      <c r="I59" s="225" t="s">
        <v>135</v>
      </c>
      <c r="J59" s="212" t="s">
        <v>10</v>
      </c>
      <c r="K59" s="234" t="s">
        <v>287</v>
      </c>
      <c r="L59" s="366"/>
      <c r="M59" s="226"/>
    </row>
    <row r="60" spans="1:13" s="69" customFormat="1" ht="29.25" customHeight="1" x14ac:dyDescent="0.25">
      <c r="A60" s="351"/>
      <c r="B60" s="354"/>
      <c r="C60" s="357"/>
      <c r="D60" s="360"/>
      <c r="E60" s="360"/>
      <c r="F60" s="363"/>
      <c r="G60" s="395"/>
      <c r="H60" s="209" t="s">
        <v>11</v>
      </c>
      <c r="I60" s="223" t="s">
        <v>135</v>
      </c>
      <c r="J60" s="209" t="s">
        <v>133</v>
      </c>
      <c r="K60" s="211" t="s">
        <v>135</v>
      </c>
      <c r="L60" s="366"/>
      <c r="M60" s="71"/>
    </row>
    <row r="61" spans="1:13" s="81" customFormat="1" ht="15.75" thickBot="1" x14ac:dyDescent="0.3">
      <c r="A61" s="374"/>
      <c r="B61" s="375"/>
      <c r="C61" s="376"/>
      <c r="D61" s="377"/>
      <c r="E61" s="377"/>
      <c r="F61" s="391"/>
      <c r="G61" s="396"/>
      <c r="H61" s="228" t="s">
        <v>12</v>
      </c>
      <c r="I61" s="229" t="s">
        <v>135</v>
      </c>
      <c r="J61" s="214"/>
      <c r="K61" s="221"/>
      <c r="L61" s="367"/>
      <c r="M61" s="192"/>
    </row>
    <row r="62" spans="1:13" s="69" customFormat="1" ht="72.75" customHeight="1" x14ac:dyDescent="0.25">
      <c r="A62" s="350" t="s">
        <v>220</v>
      </c>
      <c r="B62" s="353">
        <f>+D62*C62</f>
        <v>2000</v>
      </c>
      <c r="C62" s="356">
        <v>2000</v>
      </c>
      <c r="D62" s="359">
        <v>1</v>
      </c>
      <c r="E62" s="362" t="s">
        <v>292</v>
      </c>
      <c r="F62" s="258" t="s">
        <v>5</v>
      </c>
      <c r="G62" s="205" t="s">
        <v>291</v>
      </c>
      <c r="H62" s="206" t="s">
        <v>6</v>
      </c>
      <c r="I62" s="222" t="s">
        <v>135</v>
      </c>
      <c r="J62" s="206" t="s">
        <v>144</v>
      </c>
      <c r="K62" s="217" t="s">
        <v>135</v>
      </c>
      <c r="L62" s="365" t="s">
        <v>293</v>
      </c>
    </row>
    <row r="63" spans="1:13" s="69" customFormat="1" ht="32.25" customHeight="1" x14ac:dyDescent="0.25">
      <c r="A63" s="351"/>
      <c r="B63" s="354"/>
      <c r="C63" s="357"/>
      <c r="D63" s="360"/>
      <c r="E63" s="360"/>
      <c r="F63" s="212" t="s">
        <v>7</v>
      </c>
      <c r="G63" s="210">
        <v>12521337</v>
      </c>
      <c r="H63" s="209" t="s">
        <v>8</v>
      </c>
      <c r="I63" s="223" t="s">
        <v>135</v>
      </c>
      <c r="J63" s="209" t="s">
        <v>143</v>
      </c>
      <c r="K63" s="219" t="s">
        <v>135</v>
      </c>
      <c r="L63" s="366"/>
    </row>
    <row r="64" spans="1:13" s="227" customFormat="1" ht="164.25" customHeight="1" x14ac:dyDescent="0.25">
      <c r="A64" s="351"/>
      <c r="B64" s="354"/>
      <c r="C64" s="357"/>
      <c r="D64" s="360"/>
      <c r="E64" s="360"/>
      <c r="F64" s="393"/>
      <c r="G64" s="394"/>
      <c r="H64" s="224" t="s">
        <v>9</v>
      </c>
      <c r="I64" s="225" t="s">
        <v>135</v>
      </c>
      <c r="J64" s="212" t="s">
        <v>10</v>
      </c>
      <c r="K64" s="234" t="s">
        <v>290</v>
      </c>
      <c r="L64" s="366"/>
      <c r="M64" s="226"/>
    </row>
    <row r="65" spans="1:13" s="69" customFormat="1" ht="29.25" customHeight="1" x14ac:dyDescent="0.25">
      <c r="A65" s="351"/>
      <c r="B65" s="354"/>
      <c r="C65" s="357"/>
      <c r="D65" s="360"/>
      <c r="E65" s="360"/>
      <c r="F65" s="363"/>
      <c r="G65" s="395"/>
      <c r="H65" s="209" t="s">
        <v>11</v>
      </c>
      <c r="I65" s="223" t="s">
        <v>135</v>
      </c>
      <c r="J65" s="209" t="s">
        <v>133</v>
      </c>
      <c r="K65" s="211" t="s">
        <v>135</v>
      </c>
      <c r="L65" s="366"/>
      <c r="M65" s="71"/>
    </row>
    <row r="66" spans="1:13" s="81" customFormat="1" ht="15.75" thickBot="1" x14ac:dyDescent="0.3">
      <c r="A66" s="374"/>
      <c r="B66" s="375"/>
      <c r="C66" s="376"/>
      <c r="D66" s="377"/>
      <c r="E66" s="377"/>
      <c r="F66" s="391"/>
      <c r="G66" s="396"/>
      <c r="H66" s="228" t="s">
        <v>12</v>
      </c>
      <c r="I66" s="229" t="s">
        <v>135</v>
      </c>
      <c r="J66" s="214"/>
      <c r="K66" s="221"/>
      <c r="L66" s="367"/>
      <c r="M66" s="192"/>
    </row>
    <row r="67" spans="1:13" s="69" customFormat="1" ht="30" x14ac:dyDescent="0.25">
      <c r="A67" s="350" t="s">
        <v>220</v>
      </c>
      <c r="B67" s="353">
        <f>+D67*C67</f>
        <v>66</v>
      </c>
      <c r="C67" s="356">
        <v>66</v>
      </c>
      <c r="D67" s="359">
        <v>1</v>
      </c>
      <c r="E67" s="362" t="s">
        <v>221</v>
      </c>
      <c r="F67" s="258" t="s">
        <v>5</v>
      </c>
      <c r="G67" s="205" t="s">
        <v>222</v>
      </c>
      <c r="H67" s="206" t="s">
        <v>6</v>
      </c>
      <c r="I67" s="207" t="s">
        <v>135</v>
      </c>
      <c r="J67" s="206" t="s">
        <v>144</v>
      </c>
      <c r="K67" s="217" t="s">
        <v>135</v>
      </c>
      <c r="L67" s="365" t="s">
        <v>295</v>
      </c>
    </row>
    <row r="68" spans="1:13" s="69" customFormat="1" x14ac:dyDescent="0.25">
      <c r="A68" s="351"/>
      <c r="B68" s="354"/>
      <c r="C68" s="357"/>
      <c r="D68" s="360"/>
      <c r="E68" s="360"/>
      <c r="F68" s="212" t="s">
        <v>7</v>
      </c>
      <c r="G68" s="210">
        <v>5750814</v>
      </c>
      <c r="H68" s="209" t="s">
        <v>8</v>
      </c>
      <c r="I68" s="218" t="s">
        <v>135</v>
      </c>
      <c r="J68" s="209" t="s">
        <v>143</v>
      </c>
      <c r="K68" s="219" t="s">
        <v>135</v>
      </c>
      <c r="L68" s="366"/>
    </row>
    <row r="69" spans="1:13" s="69" customFormat="1" ht="173.25" customHeight="1" x14ac:dyDescent="0.25">
      <c r="A69" s="351"/>
      <c r="B69" s="354"/>
      <c r="C69" s="357"/>
      <c r="D69" s="360"/>
      <c r="E69" s="360"/>
      <c r="F69" s="393"/>
      <c r="G69" s="394"/>
      <c r="H69" s="212" t="s">
        <v>9</v>
      </c>
      <c r="I69" s="218" t="s">
        <v>135</v>
      </c>
      <c r="J69" s="212" t="s">
        <v>10</v>
      </c>
      <c r="K69" s="234" t="s">
        <v>294</v>
      </c>
      <c r="L69" s="366"/>
    </row>
    <row r="70" spans="1:13" s="69" customFormat="1" x14ac:dyDescent="0.25">
      <c r="A70" s="351"/>
      <c r="B70" s="354"/>
      <c r="C70" s="357"/>
      <c r="D70" s="360"/>
      <c r="E70" s="360"/>
      <c r="F70" s="363"/>
      <c r="G70" s="395"/>
      <c r="H70" s="209" t="s">
        <v>11</v>
      </c>
      <c r="I70" s="218" t="s">
        <v>135</v>
      </c>
      <c r="J70" s="209" t="s">
        <v>133</v>
      </c>
      <c r="K70" s="211" t="s">
        <v>135</v>
      </c>
      <c r="L70" s="366"/>
    </row>
    <row r="71" spans="1:13" s="69" customFormat="1" ht="15.75" thickBot="1" x14ac:dyDescent="0.3">
      <c r="A71" s="374"/>
      <c r="B71" s="375"/>
      <c r="C71" s="376"/>
      <c r="D71" s="377"/>
      <c r="E71" s="377"/>
      <c r="F71" s="391"/>
      <c r="G71" s="396"/>
      <c r="H71" s="214" t="s">
        <v>12</v>
      </c>
      <c r="I71" s="220" t="s">
        <v>135</v>
      </c>
      <c r="J71" s="214"/>
      <c r="K71" s="221"/>
      <c r="L71" s="367"/>
    </row>
    <row r="72" spans="1:13" s="69" customFormat="1" ht="80.25" customHeight="1" x14ac:dyDescent="0.25">
      <c r="A72" s="350" t="s">
        <v>220</v>
      </c>
      <c r="B72" s="353">
        <f>+D72*C72</f>
        <v>4815</v>
      </c>
      <c r="C72" s="356">
        <v>4815</v>
      </c>
      <c r="D72" s="359">
        <v>1</v>
      </c>
      <c r="E72" s="362" t="s">
        <v>235</v>
      </c>
      <c r="F72" s="258" t="s">
        <v>5</v>
      </c>
      <c r="G72" s="205" t="s">
        <v>234</v>
      </c>
      <c r="H72" s="206" t="s">
        <v>6</v>
      </c>
      <c r="I72" s="222" t="s">
        <v>135</v>
      </c>
      <c r="J72" s="206" t="s">
        <v>144</v>
      </c>
      <c r="K72" s="217" t="s">
        <v>135</v>
      </c>
      <c r="L72" s="365" t="s">
        <v>297</v>
      </c>
    </row>
    <row r="73" spans="1:13" s="69" customFormat="1" x14ac:dyDescent="0.25">
      <c r="A73" s="351"/>
      <c r="B73" s="354"/>
      <c r="C73" s="357"/>
      <c r="D73" s="360"/>
      <c r="E73" s="360"/>
      <c r="F73" s="212" t="s">
        <v>7</v>
      </c>
      <c r="G73" s="210">
        <v>14944529</v>
      </c>
      <c r="H73" s="209" t="s">
        <v>8</v>
      </c>
      <c r="I73" s="223" t="s">
        <v>135</v>
      </c>
      <c r="J73" s="209" t="s">
        <v>143</v>
      </c>
      <c r="K73" s="219" t="s">
        <v>135</v>
      </c>
      <c r="L73" s="366"/>
    </row>
    <row r="74" spans="1:13" s="69" customFormat="1" ht="237.75" customHeight="1" x14ac:dyDescent="0.25">
      <c r="A74" s="351"/>
      <c r="B74" s="354"/>
      <c r="C74" s="357"/>
      <c r="D74" s="360"/>
      <c r="E74" s="360"/>
      <c r="F74" s="393"/>
      <c r="G74" s="394"/>
      <c r="H74" s="224" t="s">
        <v>9</v>
      </c>
      <c r="I74" s="225" t="s">
        <v>135</v>
      </c>
      <c r="J74" s="212" t="s">
        <v>10</v>
      </c>
      <c r="K74" s="234" t="s">
        <v>296</v>
      </c>
      <c r="L74" s="366"/>
    </row>
    <row r="75" spans="1:13" s="69" customFormat="1" x14ac:dyDescent="0.25">
      <c r="A75" s="351"/>
      <c r="B75" s="354"/>
      <c r="C75" s="357"/>
      <c r="D75" s="360"/>
      <c r="E75" s="360"/>
      <c r="F75" s="363"/>
      <c r="G75" s="395"/>
      <c r="H75" s="209" t="s">
        <v>11</v>
      </c>
      <c r="I75" s="223" t="s">
        <v>135</v>
      </c>
      <c r="J75" s="209" t="s">
        <v>133</v>
      </c>
      <c r="K75" s="211" t="s">
        <v>135</v>
      </c>
      <c r="L75" s="366"/>
    </row>
    <row r="76" spans="1:13" s="69" customFormat="1" ht="15.75" thickBot="1" x14ac:dyDescent="0.3">
      <c r="A76" s="374"/>
      <c r="B76" s="375"/>
      <c r="C76" s="376"/>
      <c r="D76" s="377"/>
      <c r="E76" s="377"/>
      <c r="F76" s="391"/>
      <c r="G76" s="396"/>
      <c r="H76" s="228" t="s">
        <v>12</v>
      </c>
      <c r="I76" s="229" t="s">
        <v>135</v>
      </c>
      <c r="J76" s="214"/>
      <c r="K76" s="221"/>
      <c r="L76" s="367"/>
    </row>
    <row r="77" spans="1:13" s="69" customFormat="1" ht="44.25" customHeight="1" x14ac:dyDescent="0.25">
      <c r="A77" s="350" t="s">
        <v>220</v>
      </c>
      <c r="B77" s="353">
        <f>+D77*C77</f>
        <v>3760</v>
      </c>
      <c r="C77" s="356">
        <v>3760</v>
      </c>
      <c r="D77" s="359">
        <v>1</v>
      </c>
      <c r="E77" s="362" t="s">
        <v>233</v>
      </c>
      <c r="F77" s="258" t="s">
        <v>5</v>
      </c>
      <c r="G77" s="205" t="s">
        <v>276</v>
      </c>
      <c r="H77" s="206" t="s">
        <v>6</v>
      </c>
      <c r="I77" s="222" t="s">
        <v>135</v>
      </c>
      <c r="J77" s="206" t="s">
        <v>144</v>
      </c>
      <c r="K77" s="217" t="s">
        <v>135</v>
      </c>
      <c r="L77" s="365" t="s">
        <v>299</v>
      </c>
      <c r="M77" s="71"/>
    </row>
    <row r="78" spans="1:13" s="69" customFormat="1" x14ac:dyDescent="0.25">
      <c r="A78" s="351"/>
      <c r="B78" s="354"/>
      <c r="C78" s="357"/>
      <c r="D78" s="360"/>
      <c r="E78" s="360"/>
      <c r="F78" s="212" t="s">
        <v>7</v>
      </c>
      <c r="G78" s="210">
        <v>50185152</v>
      </c>
      <c r="H78" s="209" t="s">
        <v>8</v>
      </c>
      <c r="I78" s="223" t="s">
        <v>135</v>
      </c>
      <c r="J78" s="209" t="s">
        <v>143</v>
      </c>
      <c r="K78" s="219" t="s">
        <v>135</v>
      </c>
      <c r="L78" s="366"/>
      <c r="M78" s="71"/>
    </row>
    <row r="79" spans="1:13" s="69" customFormat="1" ht="249" customHeight="1" x14ac:dyDescent="0.25">
      <c r="A79" s="351"/>
      <c r="B79" s="354"/>
      <c r="C79" s="357"/>
      <c r="D79" s="360"/>
      <c r="E79" s="360"/>
      <c r="F79" s="393"/>
      <c r="G79" s="394"/>
      <c r="H79" s="224" t="s">
        <v>9</v>
      </c>
      <c r="I79" s="225" t="s">
        <v>135</v>
      </c>
      <c r="J79" s="212" t="s">
        <v>10</v>
      </c>
      <c r="K79" s="213" t="s">
        <v>298</v>
      </c>
      <c r="L79" s="366"/>
      <c r="M79" s="71"/>
    </row>
    <row r="80" spans="1:13" s="69" customFormat="1" x14ac:dyDescent="0.25">
      <c r="A80" s="351"/>
      <c r="B80" s="354"/>
      <c r="C80" s="357"/>
      <c r="D80" s="360"/>
      <c r="E80" s="360"/>
      <c r="F80" s="363"/>
      <c r="G80" s="395"/>
      <c r="H80" s="209" t="s">
        <v>11</v>
      </c>
      <c r="I80" s="223" t="s">
        <v>135</v>
      </c>
      <c r="J80" s="209" t="s">
        <v>133</v>
      </c>
      <c r="K80" s="211" t="s">
        <v>135</v>
      </c>
      <c r="L80" s="366"/>
      <c r="M80" s="71"/>
    </row>
    <row r="81" spans="1:13" s="69" customFormat="1" ht="15.75" thickBot="1" x14ac:dyDescent="0.3">
      <c r="A81" s="374"/>
      <c r="B81" s="375"/>
      <c r="C81" s="376"/>
      <c r="D81" s="377"/>
      <c r="E81" s="377"/>
      <c r="F81" s="391"/>
      <c r="G81" s="396"/>
      <c r="H81" s="228" t="s">
        <v>12</v>
      </c>
      <c r="I81" s="229" t="s">
        <v>135</v>
      </c>
      <c r="J81" s="214"/>
      <c r="K81" s="221"/>
      <c r="L81" s="367"/>
      <c r="M81" s="71"/>
    </row>
    <row r="82" spans="1:13" s="69" customFormat="1" ht="44.25" customHeight="1" x14ac:dyDescent="0.25">
      <c r="A82" s="350" t="s">
        <v>220</v>
      </c>
      <c r="B82" s="353">
        <f>+D82*C82</f>
        <v>2450</v>
      </c>
      <c r="C82" s="356">
        <v>2450</v>
      </c>
      <c r="D82" s="359">
        <v>1</v>
      </c>
      <c r="E82" s="362" t="s">
        <v>233</v>
      </c>
      <c r="F82" s="258" t="s">
        <v>5</v>
      </c>
      <c r="G82" s="205" t="s">
        <v>301</v>
      </c>
      <c r="H82" s="206" t="s">
        <v>6</v>
      </c>
      <c r="I82" s="222" t="s">
        <v>135</v>
      </c>
      <c r="J82" s="206" t="s">
        <v>144</v>
      </c>
      <c r="K82" s="217" t="s">
        <v>135</v>
      </c>
      <c r="L82" s="365" t="s">
        <v>302</v>
      </c>
      <c r="M82" s="71"/>
    </row>
    <row r="83" spans="1:13" s="69" customFormat="1" ht="47.25" customHeight="1" x14ac:dyDescent="0.25">
      <c r="A83" s="351"/>
      <c r="B83" s="354"/>
      <c r="C83" s="357"/>
      <c r="D83" s="360"/>
      <c r="E83" s="363"/>
      <c r="F83" s="212" t="s">
        <v>7</v>
      </c>
      <c r="G83" s="210">
        <v>87040875</v>
      </c>
      <c r="H83" s="209" t="s">
        <v>8</v>
      </c>
      <c r="I83" s="223" t="s">
        <v>135</v>
      </c>
      <c r="J83" s="209" t="s">
        <v>143</v>
      </c>
      <c r="K83" s="219" t="s">
        <v>135</v>
      </c>
      <c r="L83" s="366"/>
      <c r="M83" s="71"/>
    </row>
    <row r="84" spans="1:13" s="69" customFormat="1" ht="228.75" customHeight="1" x14ac:dyDescent="0.25">
      <c r="A84" s="351"/>
      <c r="B84" s="354">
        <f>+C84</f>
        <v>4320</v>
      </c>
      <c r="C84" s="357">
        <v>4320</v>
      </c>
      <c r="D84" s="360">
        <v>1</v>
      </c>
      <c r="E84" s="363" t="s">
        <v>292</v>
      </c>
      <c r="F84" s="393"/>
      <c r="G84" s="394"/>
      <c r="H84" s="224" t="s">
        <v>9</v>
      </c>
      <c r="I84" s="225" t="s">
        <v>135</v>
      </c>
      <c r="J84" s="212" t="s">
        <v>10</v>
      </c>
      <c r="K84" s="234" t="s">
        <v>300</v>
      </c>
      <c r="L84" s="366"/>
      <c r="M84" s="71"/>
    </row>
    <row r="85" spans="1:13" s="69" customFormat="1" x14ac:dyDescent="0.25">
      <c r="A85" s="351"/>
      <c r="B85" s="354"/>
      <c r="C85" s="357"/>
      <c r="D85" s="360"/>
      <c r="E85" s="360"/>
      <c r="F85" s="363"/>
      <c r="G85" s="395"/>
      <c r="H85" s="209" t="s">
        <v>11</v>
      </c>
      <c r="I85" s="223" t="s">
        <v>135</v>
      </c>
      <c r="J85" s="209" t="s">
        <v>133</v>
      </c>
      <c r="K85" s="211" t="s">
        <v>135</v>
      </c>
      <c r="L85" s="366"/>
      <c r="M85" s="71"/>
    </row>
    <row r="86" spans="1:13" s="69" customFormat="1" ht="15.75" thickBot="1" x14ac:dyDescent="0.3">
      <c r="A86" s="374"/>
      <c r="B86" s="375"/>
      <c r="C86" s="376"/>
      <c r="D86" s="377"/>
      <c r="E86" s="377"/>
      <c r="F86" s="391"/>
      <c r="G86" s="396"/>
      <c r="H86" s="228" t="s">
        <v>12</v>
      </c>
      <c r="I86" s="229" t="s">
        <v>135</v>
      </c>
      <c r="J86" s="214"/>
      <c r="K86" s="221"/>
      <c r="L86" s="367"/>
      <c r="M86" s="71"/>
    </row>
    <row r="87" spans="1:13" s="69" customFormat="1" ht="44.25" customHeight="1" x14ac:dyDescent="0.25">
      <c r="A87" s="350" t="s">
        <v>220</v>
      </c>
      <c r="B87" s="353">
        <f>+D87*C87</f>
        <v>2000</v>
      </c>
      <c r="C87" s="356">
        <v>2000</v>
      </c>
      <c r="D87" s="359">
        <v>1</v>
      </c>
      <c r="E87" s="362" t="s">
        <v>233</v>
      </c>
      <c r="F87" s="258" t="s">
        <v>5</v>
      </c>
      <c r="G87" s="205" t="s">
        <v>254</v>
      </c>
      <c r="H87" s="206" t="s">
        <v>6</v>
      </c>
      <c r="I87" s="222" t="s">
        <v>135</v>
      </c>
      <c r="J87" s="206" t="s">
        <v>144</v>
      </c>
      <c r="K87" s="217" t="s">
        <v>135</v>
      </c>
      <c r="L87" s="365" t="s">
        <v>304</v>
      </c>
      <c r="M87" s="71"/>
    </row>
    <row r="88" spans="1:13" s="69" customFormat="1" x14ac:dyDescent="0.25">
      <c r="A88" s="351"/>
      <c r="B88" s="354"/>
      <c r="C88" s="357"/>
      <c r="D88" s="360"/>
      <c r="E88" s="360"/>
      <c r="F88" s="212" t="s">
        <v>7</v>
      </c>
      <c r="G88" s="210">
        <v>12101184</v>
      </c>
      <c r="H88" s="209" t="s">
        <v>8</v>
      </c>
      <c r="I88" s="223" t="s">
        <v>135</v>
      </c>
      <c r="J88" s="209" t="s">
        <v>143</v>
      </c>
      <c r="K88" s="219" t="s">
        <v>135</v>
      </c>
      <c r="L88" s="366"/>
      <c r="M88" s="71"/>
    </row>
    <row r="89" spans="1:13" s="69" customFormat="1" ht="158.25" customHeight="1" x14ac:dyDescent="0.25">
      <c r="A89" s="351"/>
      <c r="B89" s="354"/>
      <c r="C89" s="357"/>
      <c r="D89" s="360"/>
      <c r="E89" s="360"/>
      <c r="F89" s="393"/>
      <c r="G89" s="394"/>
      <c r="H89" s="224" t="s">
        <v>9</v>
      </c>
      <c r="I89" s="225" t="s">
        <v>135</v>
      </c>
      <c r="J89" s="212" t="s">
        <v>10</v>
      </c>
      <c r="K89" s="213" t="s">
        <v>303</v>
      </c>
      <c r="L89" s="366"/>
      <c r="M89" s="71"/>
    </row>
    <row r="90" spans="1:13" s="69" customFormat="1" x14ac:dyDescent="0.25">
      <c r="A90" s="351"/>
      <c r="B90" s="354"/>
      <c r="C90" s="357"/>
      <c r="D90" s="360"/>
      <c r="E90" s="360"/>
      <c r="F90" s="363"/>
      <c r="G90" s="395"/>
      <c r="H90" s="209" t="s">
        <v>11</v>
      </c>
      <c r="I90" s="223" t="s">
        <v>135</v>
      </c>
      <c r="J90" s="209" t="s">
        <v>133</v>
      </c>
      <c r="K90" s="211" t="s">
        <v>135</v>
      </c>
      <c r="L90" s="366"/>
      <c r="M90" s="71"/>
    </row>
    <row r="91" spans="1:13" s="69" customFormat="1" ht="15.75" thickBot="1" x14ac:dyDescent="0.3">
      <c r="A91" s="374"/>
      <c r="B91" s="375"/>
      <c r="C91" s="376"/>
      <c r="D91" s="377"/>
      <c r="E91" s="377"/>
      <c r="F91" s="391"/>
      <c r="G91" s="396"/>
      <c r="H91" s="228" t="s">
        <v>12</v>
      </c>
      <c r="I91" s="229" t="s">
        <v>135</v>
      </c>
      <c r="J91" s="214"/>
      <c r="K91" s="221"/>
      <c r="L91" s="367"/>
      <c r="M91" s="71"/>
    </row>
    <row r="92" spans="1:13" s="69" customFormat="1" ht="80.25" customHeight="1" x14ac:dyDescent="0.25">
      <c r="A92" s="350" t="s">
        <v>220</v>
      </c>
      <c r="B92" s="353">
        <f>+D92*C92</f>
        <v>11125</v>
      </c>
      <c r="C92" s="356">
        <v>11125</v>
      </c>
      <c r="D92" s="359">
        <v>1</v>
      </c>
      <c r="E92" s="362" t="s">
        <v>235</v>
      </c>
      <c r="F92" s="258" t="s">
        <v>5</v>
      </c>
      <c r="G92" s="205" t="s">
        <v>234</v>
      </c>
      <c r="H92" s="206" t="s">
        <v>6</v>
      </c>
      <c r="I92" s="222" t="s">
        <v>135</v>
      </c>
      <c r="J92" s="206" t="s">
        <v>144</v>
      </c>
      <c r="K92" s="217" t="s">
        <v>135</v>
      </c>
      <c r="L92" s="365" t="s">
        <v>306</v>
      </c>
    </row>
    <row r="93" spans="1:13" s="69" customFormat="1" x14ac:dyDescent="0.25">
      <c r="A93" s="351"/>
      <c r="B93" s="354"/>
      <c r="C93" s="357"/>
      <c r="D93" s="360"/>
      <c r="E93" s="360"/>
      <c r="F93" s="212" t="s">
        <v>7</v>
      </c>
      <c r="G93" s="210">
        <v>14944529</v>
      </c>
      <c r="H93" s="209" t="s">
        <v>8</v>
      </c>
      <c r="I93" s="223" t="s">
        <v>135</v>
      </c>
      <c r="J93" s="209" t="s">
        <v>143</v>
      </c>
      <c r="K93" s="219" t="s">
        <v>135</v>
      </c>
      <c r="L93" s="366"/>
    </row>
    <row r="94" spans="1:13" s="69" customFormat="1" ht="237.75" customHeight="1" x14ac:dyDescent="0.25">
      <c r="A94" s="351"/>
      <c r="B94" s="354"/>
      <c r="C94" s="357"/>
      <c r="D94" s="360"/>
      <c r="E94" s="360"/>
      <c r="F94" s="393"/>
      <c r="G94" s="394"/>
      <c r="H94" s="224" t="s">
        <v>9</v>
      </c>
      <c r="I94" s="225" t="s">
        <v>135</v>
      </c>
      <c r="J94" s="212" t="s">
        <v>10</v>
      </c>
      <c r="K94" s="234" t="s">
        <v>305</v>
      </c>
      <c r="L94" s="366"/>
    </row>
    <row r="95" spans="1:13" s="69" customFormat="1" x14ac:dyDescent="0.25">
      <c r="A95" s="351"/>
      <c r="B95" s="354"/>
      <c r="C95" s="357"/>
      <c r="D95" s="360"/>
      <c r="E95" s="360"/>
      <c r="F95" s="363"/>
      <c r="G95" s="395"/>
      <c r="H95" s="209" t="s">
        <v>11</v>
      </c>
      <c r="I95" s="223" t="s">
        <v>135</v>
      </c>
      <c r="J95" s="209" t="s">
        <v>133</v>
      </c>
      <c r="K95" s="211" t="s">
        <v>135</v>
      </c>
      <c r="L95" s="366"/>
    </row>
    <row r="96" spans="1:13" s="69" customFormat="1" ht="15.75" thickBot="1" x14ac:dyDescent="0.3">
      <c r="A96" s="374"/>
      <c r="B96" s="375"/>
      <c r="C96" s="376"/>
      <c r="D96" s="377"/>
      <c r="E96" s="377"/>
      <c r="F96" s="391"/>
      <c r="G96" s="396"/>
      <c r="H96" s="228" t="s">
        <v>12</v>
      </c>
      <c r="I96" s="229" t="s">
        <v>135</v>
      </c>
      <c r="J96" s="214"/>
      <c r="K96" s="221"/>
      <c r="L96" s="367"/>
    </row>
    <row r="97" spans="1:13" s="69" customFormat="1" ht="80.25" customHeight="1" x14ac:dyDescent="0.25">
      <c r="A97" s="350" t="s">
        <v>220</v>
      </c>
      <c r="B97" s="353">
        <f>+D97*C97</f>
        <v>1040</v>
      </c>
      <c r="C97" s="356">
        <v>1040</v>
      </c>
      <c r="D97" s="359">
        <v>1</v>
      </c>
      <c r="E97" s="362" t="s">
        <v>235</v>
      </c>
      <c r="F97" s="258" t="s">
        <v>5</v>
      </c>
      <c r="G97" s="205" t="s">
        <v>234</v>
      </c>
      <c r="H97" s="206" t="s">
        <v>6</v>
      </c>
      <c r="I97" s="222" t="s">
        <v>135</v>
      </c>
      <c r="J97" s="206" t="s">
        <v>144</v>
      </c>
      <c r="K97" s="217" t="s">
        <v>135</v>
      </c>
      <c r="L97" s="365" t="s">
        <v>308</v>
      </c>
    </row>
    <row r="98" spans="1:13" s="69" customFormat="1" x14ac:dyDescent="0.25">
      <c r="A98" s="351"/>
      <c r="B98" s="354"/>
      <c r="C98" s="357"/>
      <c r="D98" s="360"/>
      <c r="E98" s="360"/>
      <c r="F98" s="212" t="s">
        <v>7</v>
      </c>
      <c r="G98" s="210">
        <v>14944529</v>
      </c>
      <c r="H98" s="209" t="s">
        <v>8</v>
      </c>
      <c r="I98" s="223" t="s">
        <v>135</v>
      </c>
      <c r="J98" s="209" t="s">
        <v>143</v>
      </c>
      <c r="K98" s="219" t="s">
        <v>135</v>
      </c>
      <c r="L98" s="366"/>
    </row>
    <row r="99" spans="1:13" s="69" customFormat="1" ht="237.75" customHeight="1" x14ac:dyDescent="0.25">
      <c r="A99" s="351"/>
      <c r="B99" s="354"/>
      <c r="C99" s="357"/>
      <c r="D99" s="360"/>
      <c r="E99" s="360"/>
      <c r="F99" s="393"/>
      <c r="G99" s="394"/>
      <c r="H99" s="224" t="s">
        <v>9</v>
      </c>
      <c r="I99" s="225" t="s">
        <v>135</v>
      </c>
      <c r="J99" s="212" t="s">
        <v>10</v>
      </c>
      <c r="K99" s="234" t="s">
        <v>307</v>
      </c>
      <c r="L99" s="366"/>
    </row>
    <row r="100" spans="1:13" s="69" customFormat="1" x14ac:dyDescent="0.25">
      <c r="A100" s="351"/>
      <c r="B100" s="354"/>
      <c r="C100" s="357"/>
      <c r="D100" s="360"/>
      <c r="E100" s="360"/>
      <c r="F100" s="363"/>
      <c r="G100" s="395"/>
      <c r="H100" s="209" t="s">
        <v>11</v>
      </c>
      <c r="I100" s="223" t="s">
        <v>135</v>
      </c>
      <c r="J100" s="209" t="s">
        <v>133</v>
      </c>
      <c r="K100" s="211" t="s">
        <v>135</v>
      </c>
      <c r="L100" s="366"/>
    </row>
    <row r="101" spans="1:13" s="69" customFormat="1" ht="15.75" thickBot="1" x14ac:dyDescent="0.3">
      <c r="A101" s="374"/>
      <c r="B101" s="375"/>
      <c r="C101" s="376"/>
      <c r="D101" s="377"/>
      <c r="E101" s="377"/>
      <c r="F101" s="391"/>
      <c r="G101" s="396"/>
      <c r="H101" s="228" t="s">
        <v>12</v>
      </c>
      <c r="I101" s="229" t="s">
        <v>135</v>
      </c>
      <c r="J101" s="214"/>
      <c r="K101" s="221"/>
      <c r="L101" s="367"/>
    </row>
    <row r="102" spans="1:13" s="69" customFormat="1" ht="82.5" customHeight="1" x14ac:dyDescent="0.25">
      <c r="A102" s="350" t="s">
        <v>220</v>
      </c>
      <c r="B102" s="353">
        <f>+D102*C102</f>
        <v>450</v>
      </c>
      <c r="C102" s="356">
        <v>450</v>
      </c>
      <c r="D102" s="359">
        <v>1</v>
      </c>
      <c r="E102" s="362" t="s">
        <v>216</v>
      </c>
      <c r="F102" s="258" t="s">
        <v>5</v>
      </c>
      <c r="G102" s="205" t="s">
        <v>223</v>
      </c>
      <c r="H102" s="206" t="s">
        <v>6</v>
      </c>
      <c r="I102" s="222" t="s">
        <v>135</v>
      </c>
      <c r="J102" s="206" t="s">
        <v>144</v>
      </c>
      <c r="K102" s="217" t="s">
        <v>135</v>
      </c>
      <c r="L102" s="365" t="s">
        <v>310</v>
      </c>
    </row>
    <row r="103" spans="1:13" s="69" customFormat="1" x14ac:dyDescent="0.25">
      <c r="A103" s="351"/>
      <c r="B103" s="354"/>
      <c r="C103" s="357"/>
      <c r="D103" s="360"/>
      <c r="E103" s="363"/>
      <c r="F103" s="212" t="s">
        <v>7</v>
      </c>
      <c r="G103" s="210">
        <v>5498104</v>
      </c>
      <c r="H103" s="209" t="s">
        <v>8</v>
      </c>
      <c r="I103" s="223" t="s">
        <v>135</v>
      </c>
      <c r="J103" s="209" t="s">
        <v>143</v>
      </c>
      <c r="K103" s="219" t="s">
        <v>135</v>
      </c>
      <c r="L103" s="366"/>
    </row>
    <row r="104" spans="1:13" s="227" customFormat="1" ht="240.75" customHeight="1" x14ac:dyDescent="0.25">
      <c r="A104" s="351"/>
      <c r="B104" s="354"/>
      <c r="C104" s="357"/>
      <c r="D104" s="360"/>
      <c r="E104" s="363"/>
      <c r="F104" s="393"/>
      <c r="G104" s="394"/>
      <c r="H104" s="224" t="s">
        <v>9</v>
      </c>
      <c r="I104" s="225" t="s">
        <v>135</v>
      </c>
      <c r="J104" s="212" t="s">
        <v>10</v>
      </c>
      <c r="K104" s="234" t="s">
        <v>309</v>
      </c>
      <c r="L104" s="366"/>
    </row>
    <row r="105" spans="1:13" s="69" customFormat="1" ht="29.25" customHeight="1" x14ac:dyDescent="0.25">
      <c r="A105" s="351"/>
      <c r="B105" s="354"/>
      <c r="C105" s="357"/>
      <c r="D105" s="360"/>
      <c r="E105" s="363"/>
      <c r="F105" s="363"/>
      <c r="G105" s="395"/>
      <c r="H105" s="209" t="s">
        <v>11</v>
      </c>
      <c r="I105" s="223" t="s">
        <v>135</v>
      </c>
      <c r="J105" s="209" t="s">
        <v>133</v>
      </c>
      <c r="K105" s="211" t="s">
        <v>135</v>
      </c>
      <c r="L105" s="366"/>
      <c r="M105" s="71"/>
    </row>
    <row r="106" spans="1:13" s="81" customFormat="1" ht="15.75" thickBot="1" x14ac:dyDescent="0.3">
      <c r="A106" s="374"/>
      <c r="B106" s="375"/>
      <c r="C106" s="376"/>
      <c r="D106" s="377"/>
      <c r="E106" s="391"/>
      <c r="F106" s="391"/>
      <c r="G106" s="396"/>
      <c r="H106" s="228" t="s">
        <v>12</v>
      </c>
      <c r="I106" s="229" t="s">
        <v>135</v>
      </c>
      <c r="J106" s="214"/>
      <c r="K106" s="221"/>
      <c r="L106" s="367"/>
      <c r="M106" s="192"/>
    </row>
    <row r="107" spans="1:13" s="69" customFormat="1" ht="45" x14ac:dyDescent="0.25">
      <c r="A107" s="350" t="s">
        <v>224</v>
      </c>
      <c r="B107" s="353">
        <f>+C107</f>
        <v>5115.8100000000004</v>
      </c>
      <c r="C107" s="356">
        <v>5115.8100000000004</v>
      </c>
      <c r="D107" s="359">
        <v>1</v>
      </c>
      <c r="E107" s="362" t="s">
        <v>225</v>
      </c>
      <c r="F107" s="260" t="s">
        <v>5</v>
      </c>
      <c r="G107" s="205" t="s">
        <v>226</v>
      </c>
      <c r="H107" s="206" t="s">
        <v>6</v>
      </c>
      <c r="I107" s="207" t="s">
        <v>135</v>
      </c>
      <c r="J107" s="206" t="s">
        <v>144</v>
      </c>
      <c r="K107" s="208" t="s">
        <v>135</v>
      </c>
      <c r="L107" s="365" t="s">
        <v>339</v>
      </c>
    </row>
    <row r="108" spans="1:13" s="69" customFormat="1" x14ac:dyDescent="0.25">
      <c r="A108" s="351"/>
      <c r="B108" s="354"/>
      <c r="C108" s="357"/>
      <c r="D108" s="360"/>
      <c r="E108" s="363"/>
      <c r="F108" s="368" t="s">
        <v>7</v>
      </c>
      <c r="G108" s="371">
        <v>326445</v>
      </c>
      <c r="H108" s="209" t="s">
        <v>8</v>
      </c>
      <c r="I108" s="210" t="s">
        <v>135</v>
      </c>
      <c r="J108" s="209" t="s">
        <v>143</v>
      </c>
      <c r="K108" s="230" t="s">
        <v>135</v>
      </c>
      <c r="L108" s="366"/>
    </row>
    <row r="109" spans="1:13" s="69" customFormat="1" ht="141.75" customHeight="1" x14ac:dyDescent="0.25">
      <c r="A109" s="351"/>
      <c r="B109" s="354"/>
      <c r="C109" s="357"/>
      <c r="D109" s="360"/>
      <c r="E109" s="363"/>
      <c r="F109" s="369"/>
      <c r="G109" s="372"/>
      <c r="H109" s="231" t="s">
        <v>9</v>
      </c>
      <c r="I109" s="232" t="s">
        <v>135</v>
      </c>
      <c r="J109" s="233" t="s">
        <v>10</v>
      </c>
      <c r="K109" s="234" t="s">
        <v>338</v>
      </c>
      <c r="L109" s="366"/>
    </row>
    <row r="110" spans="1:13" s="69" customFormat="1" x14ac:dyDescent="0.25">
      <c r="A110" s="351"/>
      <c r="B110" s="354"/>
      <c r="C110" s="357"/>
      <c r="D110" s="360"/>
      <c r="E110" s="363"/>
      <c r="F110" s="369"/>
      <c r="G110" s="372"/>
      <c r="H110" s="209" t="s">
        <v>11</v>
      </c>
      <c r="I110" s="210" t="s">
        <v>135</v>
      </c>
      <c r="J110" s="209" t="s">
        <v>142</v>
      </c>
      <c r="K110" s="211" t="s">
        <v>135</v>
      </c>
      <c r="L110" s="366"/>
    </row>
    <row r="111" spans="1:13" s="69" customFormat="1" ht="15.75" thickBot="1" x14ac:dyDescent="0.3">
      <c r="A111" s="352"/>
      <c r="B111" s="355"/>
      <c r="C111" s="358"/>
      <c r="D111" s="361"/>
      <c r="E111" s="364"/>
      <c r="F111" s="370"/>
      <c r="G111" s="373"/>
      <c r="H111" s="209" t="s">
        <v>12</v>
      </c>
      <c r="I111" s="223" t="s">
        <v>135</v>
      </c>
      <c r="J111" s="209"/>
      <c r="K111" s="230"/>
      <c r="L111" s="367"/>
    </row>
    <row r="112" spans="1:13" s="69" customFormat="1" ht="45" x14ac:dyDescent="0.25">
      <c r="A112" s="350" t="s">
        <v>224</v>
      </c>
      <c r="B112" s="353">
        <f>+C112</f>
        <v>1841.07</v>
      </c>
      <c r="C112" s="356">
        <v>1841.07</v>
      </c>
      <c r="D112" s="359">
        <v>1</v>
      </c>
      <c r="E112" s="362" t="s">
        <v>225</v>
      </c>
      <c r="F112" s="260" t="s">
        <v>5</v>
      </c>
      <c r="G112" s="205" t="s">
        <v>226</v>
      </c>
      <c r="H112" s="206" t="s">
        <v>6</v>
      </c>
      <c r="I112" s="207" t="s">
        <v>135</v>
      </c>
      <c r="J112" s="206" t="s">
        <v>144</v>
      </c>
      <c r="K112" s="208" t="s">
        <v>135</v>
      </c>
      <c r="L112" s="365" t="s">
        <v>341</v>
      </c>
    </row>
    <row r="113" spans="1:12" s="69" customFormat="1" x14ac:dyDescent="0.25">
      <c r="A113" s="351"/>
      <c r="B113" s="354"/>
      <c r="C113" s="357"/>
      <c r="D113" s="360"/>
      <c r="E113" s="363"/>
      <c r="F113" s="368" t="s">
        <v>7</v>
      </c>
      <c r="G113" s="371">
        <v>326445</v>
      </c>
      <c r="H113" s="209" t="s">
        <v>8</v>
      </c>
      <c r="I113" s="210" t="s">
        <v>135</v>
      </c>
      <c r="J113" s="209" t="s">
        <v>143</v>
      </c>
      <c r="K113" s="230" t="s">
        <v>135</v>
      </c>
      <c r="L113" s="366"/>
    </row>
    <row r="114" spans="1:12" s="69" customFormat="1" ht="142.5" customHeight="1" x14ac:dyDescent="0.25">
      <c r="A114" s="351"/>
      <c r="B114" s="354"/>
      <c r="C114" s="357"/>
      <c r="D114" s="360"/>
      <c r="E114" s="363"/>
      <c r="F114" s="369"/>
      <c r="G114" s="372"/>
      <c r="H114" s="231" t="s">
        <v>9</v>
      </c>
      <c r="I114" s="232" t="s">
        <v>135</v>
      </c>
      <c r="J114" s="233" t="s">
        <v>10</v>
      </c>
      <c r="K114" s="234" t="s">
        <v>340</v>
      </c>
      <c r="L114" s="366"/>
    </row>
    <row r="115" spans="1:12" s="69" customFormat="1" x14ac:dyDescent="0.25">
      <c r="A115" s="351"/>
      <c r="B115" s="354"/>
      <c r="C115" s="357"/>
      <c r="D115" s="360"/>
      <c r="E115" s="363"/>
      <c r="F115" s="369"/>
      <c r="G115" s="372"/>
      <c r="H115" s="209" t="s">
        <v>11</v>
      </c>
      <c r="I115" s="210" t="s">
        <v>135</v>
      </c>
      <c r="J115" s="209" t="s">
        <v>142</v>
      </c>
      <c r="K115" s="211" t="s">
        <v>135</v>
      </c>
      <c r="L115" s="366"/>
    </row>
    <row r="116" spans="1:12" s="69" customFormat="1" ht="15.75" thickBot="1" x14ac:dyDescent="0.3">
      <c r="A116" s="352"/>
      <c r="B116" s="355"/>
      <c r="C116" s="358"/>
      <c r="D116" s="361"/>
      <c r="E116" s="364"/>
      <c r="F116" s="370"/>
      <c r="G116" s="373"/>
      <c r="H116" s="209" t="s">
        <v>12</v>
      </c>
      <c r="I116" s="223" t="s">
        <v>135</v>
      </c>
      <c r="J116" s="209"/>
      <c r="K116" s="230"/>
      <c r="L116" s="367"/>
    </row>
    <row r="117" spans="1:12" s="69" customFormat="1" ht="45" x14ac:dyDescent="0.25">
      <c r="A117" s="350" t="s">
        <v>224</v>
      </c>
      <c r="B117" s="353">
        <f>+C117</f>
        <v>184.02</v>
      </c>
      <c r="C117" s="356">
        <v>184.02</v>
      </c>
      <c r="D117" s="359">
        <v>1</v>
      </c>
      <c r="E117" s="362" t="s">
        <v>225</v>
      </c>
      <c r="F117" s="260" t="s">
        <v>5</v>
      </c>
      <c r="G117" s="205" t="s">
        <v>226</v>
      </c>
      <c r="H117" s="206" t="s">
        <v>6</v>
      </c>
      <c r="I117" s="207" t="s">
        <v>135</v>
      </c>
      <c r="J117" s="206" t="s">
        <v>144</v>
      </c>
      <c r="K117" s="208" t="s">
        <v>135</v>
      </c>
      <c r="L117" s="365" t="s">
        <v>343</v>
      </c>
    </row>
    <row r="118" spans="1:12" s="69" customFormat="1" x14ac:dyDescent="0.25">
      <c r="A118" s="351"/>
      <c r="B118" s="354"/>
      <c r="C118" s="357"/>
      <c r="D118" s="360"/>
      <c r="E118" s="363"/>
      <c r="F118" s="368" t="s">
        <v>7</v>
      </c>
      <c r="G118" s="371">
        <v>326445</v>
      </c>
      <c r="H118" s="209" t="s">
        <v>8</v>
      </c>
      <c r="I118" s="210" t="s">
        <v>135</v>
      </c>
      <c r="J118" s="209" t="s">
        <v>143</v>
      </c>
      <c r="K118" s="230" t="s">
        <v>135</v>
      </c>
      <c r="L118" s="366"/>
    </row>
    <row r="119" spans="1:12" s="69" customFormat="1" ht="189.75" customHeight="1" x14ac:dyDescent="0.25">
      <c r="A119" s="351"/>
      <c r="B119" s="354"/>
      <c r="C119" s="357"/>
      <c r="D119" s="360"/>
      <c r="E119" s="363"/>
      <c r="F119" s="369"/>
      <c r="G119" s="372"/>
      <c r="H119" s="231" t="s">
        <v>9</v>
      </c>
      <c r="I119" s="232" t="s">
        <v>135</v>
      </c>
      <c r="J119" s="233" t="s">
        <v>10</v>
      </c>
      <c r="K119" s="234" t="s">
        <v>342</v>
      </c>
      <c r="L119" s="366"/>
    </row>
    <row r="120" spans="1:12" s="69" customFormat="1" x14ac:dyDescent="0.25">
      <c r="A120" s="351"/>
      <c r="B120" s="354"/>
      <c r="C120" s="357"/>
      <c r="D120" s="360"/>
      <c r="E120" s="363"/>
      <c r="F120" s="369"/>
      <c r="G120" s="372"/>
      <c r="H120" s="209" t="s">
        <v>11</v>
      </c>
      <c r="I120" s="210" t="s">
        <v>135</v>
      </c>
      <c r="J120" s="209" t="s">
        <v>142</v>
      </c>
      <c r="K120" s="211" t="s">
        <v>135</v>
      </c>
      <c r="L120" s="366"/>
    </row>
    <row r="121" spans="1:12" s="69" customFormat="1" ht="15.75" thickBot="1" x14ac:dyDescent="0.3">
      <c r="A121" s="352"/>
      <c r="B121" s="355"/>
      <c r="C121" s="358"/>
      <c r="D121" s="361"/>
      <c r="E121" s="364"/>
      <c r="F121" s="370"/>
      <c r="G121" s="373"/>
      <c r="H121" s="209" t="s">
        <v>12</v>
      </c>
      <c r="I121" s="223" t="s">
        <v>135</v>
      </c>
      <c r="J121" s="209"/>
      <c r="K121" s="230"/>
      <c r="L121" s="367"/>
    </row>
    <row r="122" spans="1:12" s="69" customFormat="1" ht="30" x14ac:dyDescent="0.25">
      <c r="A122" s="350" t="s">
        <v>224</v>
      </c>
      <c r="B122" s="353">
        <f>+C122</f>
        <v>150</v>
      </c>
      <c r="C122" s="356">
        <v>150</v>
      </c>
      <c r="D122" s="359">
        <v>1</v>
      </c>
      <c r="E122" s="362" t="s">
        <v>228</v>
      </c>
      <c r="F122" s="260" t="s">
        <v>5</v>
      </c>
      <c r="G122" s="205" t="s">
        <v>229</v>
      </c>
      <c r="H122" s="206" t="s">
        <v>6</v>
      </c>
      <c r="I122" s="207" t="s">
        <v>135</v>
      </c>
      <c r="J122" s="206" t="s">
        <v>144</v>
      </c>
      <c r="K122" s="208" t="s">
        <v>135</v>
      </c>
      <c r="L122" s="365" t="s">
        <v>354</v>
      </c>
    </row>
    <row r="123" spans="1:12" s="69" customFormat="1" x14ac:dyDescent="0.25">
      <c r="A123" s="351"/>
      <c r="B123" s="354"/>
      <c r="C123" s="357"/>
      <c r="D123" s="360"/>
      <c r="E123" s="363"/>
      <c r="F123" s="368" t="s">
        <v>7</v>
      </c>
      <c r="G123" s="371">
        <v>2529416</v>
      </c>
      <c r="H123" s="209" t="s">
        <v>8</v>
      </c>
      <c r="I123" s="210" t="s">
        <v>135</v>
      </c>
      <c r="J123" s="209" t="s">
        <v>143</v>
      </c>
      <c r="K123" s="230" t="s">
        <v>135</v>
      </c>
      <c r="L123" s="366"/>
    </row>
    <row r="124" spans="1:12" s="69" customFormat="1" ht="124.5" customHeight="1" x14ac:dyDescent="0.25">
      <c r="A124" s="351"/>
      <c r="B124" s="354"/>
      <c r="C124" s="357"/>
      <c r="D124" s="360"/>
      <c r="E124" s="363"/>
      <c r="F124" s="369"/>
      <c r="G124" s="372"/>
      <c r="H124" s="231" t="s">
        <v>9</v>
      </c>
      <c r="I124" s="232" t="s">
        <v>135</v>
      </c>
      <c r="J124" s="233" t="s">
        <v>10</v>
      </c>
      <c r="K124" s="234" t="s">
        <v>345</v>
      </c>
      <c r="L124" s="366"/>
    </row>
    <row r="125" spans="1:12" s="69" customFormat="1" x14ac:dyDescent="0.25">
      <c r="A125" s="351"/>
      <c r="B125" s="354"/>
      <c r="C125" s="357"/>
      <c r="D125" s="360"/>
      <c r="E125" s="363"/>
      <c r="F125" s="369"/>
      <c r="G125" s="372"/>
      <c r="H125" s="209" t="s">
        <v>11</v>
      </c>
      <c r="I125" s="210" t="s">
        <v>135</v>
      </c>
      <c r="J125" s="209" t="s">
        <v>142</v>
      </c>
      <c r="K125" s="211" t="s">
        <v>135</v>
      </c>
      <c r="L125" s="366"/>
    </row>
    <row r="126" spans="1:12" s="69" customFormat="1" ht="15.75" thickBot="1" x14ac:dyDescent="0.3">
      <c r="A126" s="352"/>
      <c r="B126" s="355"/>
      <c r="C126" s="358"/>
      <c r="D126" s="361"/>
      <c r="E126" s="364"/>
      <c r="F126" s="370"/>
      <c r="G126" s="373"/>
      <c r="H126" s="209" t="s">
        <v>12</v>
      </c>
      <c r="I126" s="223" t="s">
        <v>135</v>
      </c>
      <c r="J126" s="209"/>
      <c r="K126" s="230"/>
      <c r="L126" s="367"/>
    </row>
    <row r="127" spans="1:12" s="69" customFormat="1" ht="45" x14ac:dyDescent="0.25">
      <c r="A127" s="350" t="s">
        <v>224</v>
      </c>
      <c r="B127" s="353">
        <f>+C127</f>
        <v>159</v>
      </c>
      <c r="C127" s="356">
        <v>159</v>
      </c>
      <c r="D127" s="359">
        <v>1</v>
      </c>
      <c r="E127" s="362" t="s">
        <v>216</v>
      </c>
      <c r="F127" s="260" t="s">
        <v>5</v>
      </c>
      <c r="G127" s="205" t="s">
        <v>227</v>
      </c>
      <c r="H127" s="206" t="s">
        <v>6</v>
      </c>
      <c r="I127" s="207" t="s">
        <v>135</v>
      </c>
      <c r="J127" s="206" t="s">
        <v>144</v>
      </c>
      <c r="K127" s="208" t="s">
        <v>135</v>
      </c>
      <c r="L127" s="365" t="s">
        <v>346</v>
      </c>
    </row>
    <row r="128" spans="1:12" s="69" customFormat="1" x14ac:dyDescent="0.25">
      <c r="A128" s="351"/>
      <c r="B128" s="354"/>
      <c r="C128" s="357"/>
      <c r="D128" s="360"/>
      <c r="E128" s="363"/>
      <c r="F128" s="368" t="s">
        <v>7</v>
      </c>
      <c r="G128" s="371">
        <v>9929290</v>
      </c>
      <c r="H128" s="209" t="s">
        <v>8</v>
      </c>
      <c r="I128" s="210" t="s">
        <v>135</v>
      </c>
      <c r="J128" s="209" t="s">
        <v>143</v>
      </c>
      <c r="K128" s="230" t="s">
        <v>135</v>
      </c>
      <c r="L128" s="366"/>
    </row>
    <row r="129" spans="1:12" s="69" customFormat="1" ht="167.25" customHeight="1" x14ac:dyDescent="0.25">
      <c r="A129" s="351"/>
      <c r="B129" s="354"/>
      <c r="C129" s="357"/>
      <c r="D129" s="360"/>
      <c r="E129" s="363"/>
      <c r="F129" s="369"/>
      <c r="G129" s="372"/>
      <c r="H129" s="231" t="s">
        <v>9</v>
      </c>
      <c r="I129" s="232" t="s">
        <v>135</v>
      </c>
      <c r="J129" s="233" t="s">
        <v>10</v>
      </c>
      <c r="K129" s="234" t="s">
        <v>349</v>
      </c>
      <c r="L129" s="366"/>
    </row>
    <row r="130" spans="1:12" s="69" customFormat="1" x14ac:dyDescent="0.25">
      <c r="A130" s="351"/>
      <c r="B130" s="354"/>
      <c r="C130" s="357"/>
      <c r="D130" s="360"/>
      <c r="E130" s="363"/>
      <c r="F130" s="369"/>
      <c r="G130" s="372"/>
      <c r="H130" s="209" t="s">
        <v>11</v>
      </c>
      <c r="I130" s="210" t="s">
        <v>135</v>
      </c>
      <c r="J130" s="209" t="s">
        <v>142</v>
      </c>
      <c r="K130" s="211" t="s">
        <v>135</v>
      </c>
      <c r="L130" s="366"/>
    </row>
    <row r="131" spans="1:12" s="69" customFormat="1" ht="15.75" thickBot="1" x14ac:dyDescent="0.3">
      <c r="A131" s="352"/>
      <c r="B131" s="355"/>
      <c r="C131" s="358"/>
      <c r="D131" s="361"/>
      <c r="E131" s="364"/>
      <c r="F131" s="370"/>
      <c r="G131" s="373"/>
      <c r="H131" s="209" t="s">
        <v>12</v>
      </c>
      <c r="I131" s="223" t="s">
        <v>135</v>
      </c>
      <c r="J131" s="209"/>
      <c r="K131" s="230"/>
      <c r="L131" s="367"/>
    </row>
    <row r="132" spans="1:12" s="69" customFormat="1" ht="45" x14ac:dyDescent="0.25">
      <c r="A132" s="350" t="s">
        <v>224</v>
      </c>
      <c r="B132" s="353">
        <f>+C132</f>
        <v>2472.89</v>
      </c>
      <c r="C132" s="356">
        <v>2472.89</v>
      </c>
      <c r="D132" s="359">
        <v>1</v>
      </c>
      <c r="E132" s="362" t="s">
        <v>216</v>
      </c>
      <c r="F132" s="260" t="s">
        <v>5</v>
      </c>
      <c r="G132" s="205" t="s">
        <v>227</v>
      </c>
      <c r="H132" s="206" t="s">
        <v>6</v>
      </c>
      <c r="I132" s="207" t="s">
        <v>135</v>
      </c>
      <c r="J132" s="206" t="s">
        <v>144</v>
      </c>
      <c r="K132" s="208" t="s">
        <v>135</v>
      </c>
      <c r="L132" s="365" t="s">
        <v>347</v>
      </c>
    </row>
    <row r="133" spans="1:12" s="69" customFormat="1" x14ac:dyDescent="0.25">
      <c r="A133" s="351"/>
      <c r="B133" s="354"/>
      <c r="C133" s="357"/>
      <c r="D133" s="360"/>
      <c r="E133" s="363"/>
      <c r="F133" s="368" t="s">
        <v>7</v>
      </c>
      <c r="G133" s="371">
        <v>9929290</v>
      </c>
      <c r="H133" s="209" t="s">
        <v>8</v>
      </c>
      <c r="I133" s="210" t="s">
        <v>135</v>
      </c>
      <c r="J133" s="209" t="s">
        <v>143</v>
      </c>
      <c r="K133" s="230" t="s">
        <v>135</v>
      </c>
      <c r="L133" s="366"/>
    </row>
    <row r="134" spans="1:12" s="69" customFormat="1" ht="164.25" customHeight="1" x14ac:dyDescent="0.25">
      <c r="A134" s="351"/>
      <c r="B134" s="354"/>
      <c r="C134" s="357"/>
      <c r="D134" s="360"/>
      <c r="E134" s="363"/>
      <c r="F134" s="369"/>
      <c r="G134" s="372"/>
      <c r="H134" s="231" t="s">
        <v>9</v>
      </c>
      <c r="I134" s="232" t="s">
        <v>135</v>
      </c>
      <c r="J134" s="233" t="s">
        <v>10</v>
      </c>
      <c r="K134" s="234" t="s">
        <v>348</v>
      </c>
      <c r="L134" s="366"/>
    </row>
    <row r="135" spans="1:12" s="69" customFormat="1" x14ac:dyDescent="0.25">
      <c r="A135" s="351"/>
      <c r="B135" s="354"/>
      <c r="C135" s="357"/>
      <c r="D135" s="360"/>
      <c r="E135" s="363"/>
      <c r="F135" s="369"/>
      <c r="G135" s="372"/>
      <c r="H135" s="209" t="s">
        <v>11</v>
      </c>
      <c r="I135" s="210" t="s">
        <v>135</v>
      </c>
      <c r="J135" s="209" t="s">
        <v>142</v>
      </c>
      <c r="K135" s="211" t="s">
        <v>135</v>
      </c>
      <c r="L135" s="366"/>
    </row>
    <row r="136" spans="1:12" s="69" customFormat="1" ht="15.75" thickBot="1" x14ac:dyDescent="0.3">
      <c r="A136" s="352"/>
      <c r="B136" s="355"/>
      <c r="C136" s="358"/>
      <c r="D136" s="361"/>
      <c r="E136" s="364"/>
      <c r="F136" s="370"/>
      <c r="G136" s="373"/>
      <c r="H136" s="209" t="s">
        <v>12</v>
      </c>
      <c r="I136" s="223" t="s">
        <v>135</v>
      </c>
      <c r="J136" s="209"/>
      <c r="K136" s="230"/>
      <c r="L136" s="367"/>
    </row>
    <row r="137" spans="1:12" s="69" customFormat="1" ht="45" x14ac:dyDescent="0.25">
      <c r="A137" s="350" t="s">
        <v>224</v>
      </c>
      <c r="B137" s="353">
        <f>+C137</f>
        <v>2376.4699999999998</v>
      </c>
      <c r="C137" s="356">
        <v>2376.4699999999998</v>
      </c>
      <c r="D137" s="359">
        <v>1</v>
      </c>
      <c r="E137" s="362" t="s">
        <v>353</v>
      </c>
      <c r="F137" s="260" t="s">
        <v>5</v>
      </c>
      <c r="G137" s="205" t="s">
        <v>352</v>
      </c>
      <c r="H137" s="206" t="s">
        <v>6</v>
      </c>
      <c r="I137" s="207" t="s">
        <v>135</v>
      </c>
      <c r="J137" s="206" t="s">
        <v>144</v>
      </c>
      <c r="K137" s="208" t="s">
        <v>135</v>
      </c>
      <c r="L137" s="365" t="s">
        <v>351</v>
      </c>
    </row>
    <row r="138" spans="1:12" s="69" customFormat="1" x14ac:dyDescent="0.25">
      <c r="A138" s="351"/>
      <c r="B138" s="354"/>
      <c r="C138" s="357"/>
      <c r="D138" s="360"/>
      <c r="E138" s="363"/>
      <c r="F138" s="368" t="s">
        <v>7</v>
      </c>
      <c r="G138" s="371">
        <v>3306518</v>
      </c>
      <c r="H138" s="209" t="s">
        <v>8</v>
      </c>
      <c r="I138" s="210" t="s">
        <v>135</v>
      </c>
      <c r="J138" s="209" t="s">
        <v>143</v>
      </c>
      <c r="K138" s="230" t="s">
        <v>135</v>
      </c>
      <c r="L138" s="366"/>
    </row>
    <row r="139" spans="1:12" s="69" customFormat="1" ht="135.75" customHeight="1" x14ac:dyDescent="0.25">
      <c r="A139" s="351"/>
      <c r="B139" s="354"/>
      <c r="C139" s="357"/>
      <c r="D139" s="360"/>
      <c r="E139" s="363"/>
      <c r="F139" s="369"/>
      <c r="G139" s="372"/>
      <c r="H139" s="231" t="s">
        <v>9</v>
      </c>
      <c r="I139" s="232" t="s">
        <v>135</v>
      </c>
      <c r="J139" s="233" t="s">
        <v>10</v>
      </c>
      <c r="K139" s="234" t="s">
        <v>350</v>
      </c>
      <c r="L139" s="366"/>
    </row>
    <row r="140" spans="1:12" s="69" customFormat="1" x14ac:dyDescent="0.25">
      <c r="A140" s="351"/>
      <c r="B140" s="354"/>
      <c r="C140" s="357"/>
      <c r="D140" s="360"/>
      <c r="E140" s="363"/>
      <c r="F140" s="369"/>
      <c r="G140" s="372"/>
      <c r="H140" s="209" t="s">
        <v>11</v>
      </c>
      <c r="I140" s="210" t="s">
        <v>135</v>
      </c>
      <c r="J140" s="209" t="s">
        <v>142</v>
      </c>
      <c r="K140" s="211" t="s">
        <v>135</v>
      </c>
      <c r="L140" s="366"/>
    </row>
    <row r="141" spans="1:12" s="69" customFormat="1" ht="15.75" thickBot="1" x14ac:dyDescent="0.3">
      <c r="A141" s="352"/>
      <c r="B141" s="355"/>
      <c r="C141" s="358"/>
      <c r="D141" s="361"/>
      <c r="E141" s="364"/>
      <c r="F141" s="370"/>
      <c r="G141" s="373"/>
      <c r="H141" s="209" t="s">
        <v>12</v>
      </c>
      <c r="I141" s="223" t="s">
        <v>135</v>
      </c>
      <c r="J141" s="209"/>
      <c r="K141" s="230"/>
      <c r="L141" s="367"/>
    </row>
    <row r="142" spans="1:12" s="69" customFormat="1" ht="45" customHeight="1" x14ac:dyDescent="0.25">
      <c r="A142" s="350" t="s">
        <v>258</v>
      </c>
      <c r="B142" s="353">
        <f>+C142</f>
        <v>3296.26</v>
      </c>
      <c r="C142" s="356">
        <v>3296.26</v>
      </c>
      <c r="D142" s="359">
        <v>1</v>
      </c>
      <c r="E142" s="362" t="s">
        <v>259</v>
      </c>
      <c r="F142" s="260" t="s">
        <v>5</v>
      </c>
      <c r="G142" s="205" t="s">
        <v>260</v>
      </c>
      <c r="H142" s="206" t="s">
        <v>6</v>
      </c>
      <c r="I142" s="207" t="s">
        <v>135</v>
      </c>
      <c r="J142" s="206" t="s">
        <v>144</v>
      </c>
      <c r="K142" s="208" t="s">
        <v>135</v>
      </c>
      <c r="L142" s="365" t="s">
        <v>312</v>
      </c>
    </row>
    <row r="143" spans="1:12" s="69" customFormat="1" x14ac:dyDescent="0.25">
      <c r="A143" s="351"/>
      <c r="B143" s="354"/>
      <c r="C143" s="357"/>
      <c r="D143" s="360"/>
      <c r="E143" s="363"/>
      <c r="F143" s="368" t="s">
        <v>7</v>
      </c>
      <c r="G143" s="371">
        <v>77665406</v>
      </c>
      <c r="H143" s="209" t="s">
        <v>8</v>
      </c>
      <c r="I143" s="210" t="s">
        <v>135</v>
      </c>
      <c r="J143" s="209" t="s">
        <v>143</v>
      </c>
      <c r="K143" s="230" t="s">
        <v>135</v>
      </c>
      <c r="L143" s="366"/>
    </row>
    <row r="144" spans="1:12" s="69" customFormat="1" ht="134.25" customHeight="1" x14ac:dyDescent="0.25">
      <c r="A144" s="351"/>
      <c r="B144" s="354"/>
      <c r="C144" s="357"/>
      <c r="D144" s="360"/>
      <c r="E144" s="363"/>
      <c r="F144" s="369"/>
      <c r="G144" s="372"/>
      <c r="H144" s="231" t="s">
        <v>9</v>
      </c>
      <c r="I144" s="232" t="s">
        <v>135</v>
      </c>
      <c r="J144" s="233" t="s">
        <v>10</v>
      </c>
      <c r="K144" s="234" t="s">
        <v>311</v>
      </c>
      <c r="L144" s="366"/>
    </row>
    <row r="145" spans="1:12" s="69" customFormat="1" x14ac:dyDescent="0.25">
      <c r="A145" s="351"/>
      <c r="B145" s="354"/>
      <c r="C145" s="357"/>
      <c r="D145" s="360"/>
      <c r="E145" s="363"/>
      <c r="F145" s="369"/>
      <c r="G145" s="372"/>
      <c r="H145" s="209" t="s">
        <v>11</v>
      </c>
      <c r="I145" s="210" t="s">
        <v>135</v>
      </c>
      <c r="J145" s="209" t="s">
        <v>142</v>
      </c>
      <c r="K145" s="211" t="s">
        <v>135</v>
      </c>
      <c r="L145" s="366"/>
    </row>
    <row r="146" spans="1:12" s="69" customFormat="1" ht="15.75" thickBot="1" x14ac:dyDescent="0.3">
      <c r="A146" s="352"/>
      <c r="B146" s="355"/>
      <c r="C146" s="358"/>
      <c r="D146" s="361"/>
      <c r="E146" s="364"/>
      <c r="F146" s="370"/>
      <c r="G146" s="373"/>
      <c r="H146" s="209" t="s">
        <v>12</v>
      </c>
      <c r="I146" s="223" t="s">
        <v>135</v>
      </c>
      <c r="J146" s="209"/>
      <c r="K146" s="230"/>
      <c r="L146" s="367"/>
    </row>
    <row r="147" spans="1:12" s="69" customFormat="1" ht="45" customHeight="1" x14ac:dyDescent="0.25">
      <c r="A147" s="350" t="s">
        <v>258</v>
      </c>
      <c r="B147" s="353">
        <f>+C147</f>
        <v>19107.990000000002</v>
      </c>
      <c r="C147" s="356">
        <v>19107.990000000002</v>
      </c>
      <c r="D147" s="359">
        <v>1</v>
      </c>
      <c r="E147" s="362" t="s">
        <v>259</v>
      </c>
      <c r="F147" s="260" t="s">
        <v>5</v>
      </c>
      <c r="G147" s="205" t="s">
        <v>314</v>
      </c>
      <c r="H147" s="206" t="s">
        <v>6</v>
      </c>
      <c r="I147" s="207" t="s">
        <v>135</v>
      </c>
      <c r="J147" s="206" t="s">
        <v>144</v>
      </c>
      <c r="K147" s="208" t="s">
        <v>135</v>
      </c>
      <c r="L147" s="365" t="s">
        <v>315</v>
      </c>
    </row>
    <row r="148" spans="1:12" s="69" customFormat="1" x14ac:dyDescent="0.25">
      <c r="A148" s="351"/>
      <c r="B148" s="354"/>
      <c r="C148" s="357"/>
      <c r="D148" s="360"/>
      <c r="E148" s="363"/>
      <c r="F148" s="368" t="s">
        <v>7</v>
      </c>
      <c r="G148" s="371">
        <v>17277655</v>
      </c>
      <c r="H148" s="209" t="s">
        <v>8</v>
      </c>
      <c r="I148" s="210" t="s">
        <v>135</v>
      </c>
      <c r="J148" s="209" t="s">
        <v>143</v>
      </c>
      <c r="K148" s="230" t="s">
        <v>135</v>
      </c>
      <c r="L148" s="366"/>
    </row>
    <row r="149" spans="1:12" s="69" customFormat="1" ht="123" customHeight="1" x14ac:dyDescent="0.25">
      <c r="A149" s="351"/>
      <c r="B149" s="354"/>
      <c r="C149" s="357"/>
      <c r="D149" s="360"/>
      <c r="E149" s="363"/>
      <c r="F149" s="369"/>
      <c r="G149" s="372"/>
      <c r="H149" s="231" t="s">
        <v>9</v>
      </c>
      <c r="I149" s="232" t="s">
        <v>135</v>
      </c>
      <c r="J149" s="233" t="s">
        <v>10</v>
      </c>
      <c r="K149" s="234" t="s">
        <v>313</v>
      </c>
      <c r="L149" s="366"/>
    </row>
    <row r="150" spans="1:12" s="69" customFormat="1" x14ac:dyDescent="0.25">
      <c r="A150" s="351"/>
      <c r="B150" s="354"/>
      <c r="C150" s="357"/>
      <c r="D150" s="360"/>
      <c r="E150" s="363"/>
      <c r="F150" s="369"/>
      <c r="G150" s="372"/>
      <c r="H150" s="209" t="s">
        <v>11</v>
      </c>
      <c r="I150" s="210" t="s">
        <v>135</v>
      </c>
      <c r="J150" s="209" t="s">
        <v>142</v>
      </c>
      <c r="K150" s="211" t="s">
        <v>135</v>
      </c>
      <c r="L150" s="366"/>
    </row>
    <row r="151" spans="1:12" s="69" customFormat="1" ht="15.75" thickBot="1" x14ac:dyDescent="0.3">
      <c r="A151" s="352"/>
      <c r="B151" s="355"/>
      <c r="C151" s="358"/>
      <c r="D151" s="361"/>
      <c r="E151" s="364"/>
      <c r="F151" s="370"/>
      <c r="G151" s="373"/>
      <c r="H151" s="209" t="s">
        <v>12</v>
      </c>
      <c r="I151" s="223" t="s">
        <v>135</v>
      </c>
      <c r="J151" s="209"/>
      <c r="K151" s="230"/>
      <c r="L151" s="367"/>
    </row>
    <row r="152" spans="1:12" s="69" customFormat="1" ht="45" customHeight="1" x14ac:dyDescent="0.25">
      <c r="A152" s="350" t="s">
        <v>258</v>
      </c>
      <c r="B152" s="353">
        <f>+C152</f>
        <v>2554</v>
      </c>
      <c r="C152" s="356">
        <v>2554</v>
      </c>
      <c r="D152" s="359">
        <v>1</v>
      </c>
      <c r="E152" s="362" t="s">
        <v>259</v>
      </c>
      <c r="F152" s="260" t="s">
        <v>5</v>
      </c>
      <c r="G152" s="205" t="s">
        <v>317</v>
      </c>
      <c r="H152" s="206" t="s">
        <v>6</v>
      </c>
      <c r="I152" s="207" t="s">
        <v>135</v>
      </c>
      <c r="J152" s="206" t="s">
        <v>144</v>
      </c>
      <c r="K152" s="208" t="s">
        <v>135</v>
      </c>
      <c r="L152" s="365" t="s">
        <v>318</v>
      </c>
    </row>
    <row r="153" spans="1:12" s="69" customFormat="1" x14ac:dyDescent="0.25">
      <c r="A153" s="351"/>
      <c r="B153" s="354"/>
      <c r="C153" s="357"/>
      <c r="D153" s="360"/>
      <c r="E153" s="363"/>
      <c r="F153" s="368" t="s">
        <v>7</v>
      </c>
      <c r="G153" s="371">
        <v>64480895</v>
      </c>
      <c r="H153" s="209" t="s">
        <v>8</v>
      </c>
      <c r="I153" s="210" t="s">
        <v>135</v>
      </c>
      <c r="J153" s="209" t="s">
        <v>143</v>
      </c>
      <c r="K153" s="230" t="s">
        <v>135</v>
      </c>
      <c r="L153" s="366"/>
    </row>
    <row r="154" spans="1:12" s="69" customFormat="1" ht="113.25" customHeight="1" x14ac:dyDescent="0.25">
      <c r="A154" s="351"/>
      <c r="B154" s="354"/>
      <c r="C154" s="357"/>
      <c r="D154" s="360"/>
      <c r="E154" s="363"/>
      <c r="F154" s="369"/>
      <c r="G154" s="372"/>
      <c r="H154" s="231" t="s">
        <v>9</v>
      </c>
      <c r="I154" s="232" t="s">
        <v>135</v>
      </c>
      <c r="J154" s="233" t="s">
        <v>10</v>
      </c>
      <c r="K154" s="234" t="s">
        <v>316</v>
      </c>
      <c r="L154" s="366"/>
    </row>
    <row r="155" spans="1:12" s="69" customFormat="1" x14ac:dyDescent="0.25">
      <c r="A155" s="351"/>
      <c r="B155" s="354"/>
      <c r="C155" s="357"/>
      <c r="D155" s="360"/>
      <c r="E155" s="363"/>
      <c r="F155" s="369"/>
      <c r="G155" s="372"/>
      <c r="H155" s="209" t="s">
        <v>11</v>
      </c>
      <c r="I155" s="210" t="s">
        <v>135</v>
      </c>
      <c r="J155" s="209" t="s">
        <v>142</v>
      </c>
      <c r="K155" s="211" t="s">
        <v>135</v>
      </c>
      <c r="L155" s="366"/>
    </row>
    <row r="156" spans="1:12" s="69" customFormat="1" ht="15.75" thickBot="1" x14ac:dyDescent="0.3">
      <c r="A156" s="352"/>
      <c r="B156" s="355"/>
      <c r="C156" s="358"/>
      <c r="D156" s="361"/>
      <c r="E156" s="364"/>
      <c r="F156" s="370"/>
      <c r="G156" s="373"/>
      <c r="H156" s="209" t="s">
        <v>12</v>
      </c>
      <c r="I156" s="223" t="s">
        <v>135</v>
      </c>
      <c r="J156" s="209"/>
      <c r="K156" s="230"/>
      <c r="L156" s="367"/>
    </row>
    <row r="157" spans="1:12" s="69" customFormat="1" ht="45" customHeight="1" x14ac:dyDescent="0.25">
      <c r="A157" s="350" t="s">
        <v>258</v>
      </c>
      <c r="B157" s="353">
        <f>+C157</f>
        <v>1337.1</v>
      </c>
      <c r="C157" s="356">
        <v>1337.1</v>
      </c>
      <c r="D157" s="359">
        <v>1</v>
      </c>
      <c r="E157" s="362" t="s">
        <v>259</v>
      </c>
      <c r="F157" s="260" t="s">
        <v>5</v>
      </c>
      <c r="G157" s="205" t="s">
        <v>320</v>
      </c>
      <c r="H157" s="206" t="s">
        <v>6</v>
      </c>
      <c r="I157" s="207" t="s">
        <v>135</v>
      </c>
      <c r="J157" s="206" t="s">
        <v>144</v>
      </c>
      <c r="K157" s="208" t="s">
        <v>135</v>
      </c>
      <c r="L157" s="365" t="s">
        <v>321</v>
      </c>
    </row>
    <row r="158" spans="1:12" s="69" customFormat="1" x14ac:dyDescent="0.25">
      <c r="A158" s="351"/>
      <c r="B158" s="354"/>
      <c r="C158" s="357"/>
      <c r="D158" s="360"/>
      <c r="E158" s="363"/>
      <c r="F158" s="368" t="s">
        <v>7</v>
      </c>
      <c r="G158" s="371">
        <v>80750788</v>
      </c>
      <c r="H158" s="209" t="s">
        <v>8</v>
      </c>
      <c r="I158" s="210" t="s">
        <v>135</v>
      </c>
      <c r="J158" s="209" t="s">
        <v>143</v>
      </c>
      <c r="K158" s="230" t="s">
        <v>135</v>
      </c>
      <c r="L158" s="366"/>
    </row>
    <row r="159" spans="1:12" s="69" customFormat="1" ht="108" customHeight="1" x14ac:dyDescent="0.25">
      <c r="A159" s="351"/>
      <c r="B159" s="354"/>
      <c r="C159" s="357"/>
      <c r="D159" s="360"/>
      <c r="E159" s="363"/>
      <c r="F159" s="369"/>
      <c r="G159" s="372"/>
      <c r="H159" s="231" t="s">
        <v>9</v>
      </c>
      <c r="I159" s="232" t="s">
        <v>135</v>
      </c>
      <c r="J159" s="233" t="s">
        <v>10</v>
      </c>
      <c r="K159" s="234" t="s">
        <v>319</v>
      </c>
      <c r="L159" s="366"/>
    </row>
    <row r="160" spans="1:12" s="69" customFormat="1" x14ac:dyDescent="0.25">
      <c r="A160" s="351"/>
      <c r="B160" s="354"/>
      <c r="C160" s="357"/>
      <c r="D160" s="360"/>
      <c r="E160" s="363"/>
      <c r="F160" s="369"/>
      <c r="G160" s="372"/>
      <c r="H160" s="209" t="s">
        <v>11</v>
      </c>
      <c r="I160" s="210" t="s">
        <v>135</v>
      </c>
      <c r="J160" s="209" t="s">
        <v>142</v>
      </c>
      <c r="K160" s="211" t="s">
        <v>135</v>
      </c>
      <c r="L160" s="366"/>
    </row>
    <row r="161" spans="1:12" s="69" customFormat="1" ht="15.75" thickBot="1" x14ac:dyDescent="0.3">
      <c r="A161" s="352"/>
      <c r="B161" s="355"/>
      <c r="C161" s="358"/>
      <c r="D161" s="361"/>
      <c r="E161" s="364"/>
      <c r="F161" s="370"/>
      <c r="G161" s="373"/>
      <c r="H161" s="209" t="s">
        <v>12</v>
      </c>
      <c r="I161" s="223" t="s">
        <v>135</v>
      </c>
      <c r="J161" s="209"/>
      <c r="K161" s="230"/>
      <c r="L161" s="367"/>
    </row>
    <row r="162" spans="1:12" s="69" customFormat="1" ht="45" customHeight="1" x14ac:dyDescent="0.25">
      <c r="A162" s="350" t="s">
        <v>258</v>
      </c>
      <c r="B162" s="353">
        <f>+C162</f>
        <v>2757.87</v>
      </c>
      <c r="C162" s="356">
        <v>2757.87</v>
      </c>
      <c r="D162" s="359">
        <v>1</v>
      </c>
      <c r="E162" s="362" t="s">
        <v>324</v>
      </c>
      <c r="F162" s="260" t="s">
        <v>5</v>
      </c>
      <c r="G162" s="205" t="s">
        <v>320</v>
      </c>
      <c r="H162" s="206" t="s">
        <v>6</v>
      </c>
      <c r="I162" s="207" t="s">
        <v>135</v>
      </c>
      <c r="J162" s="206" t="s">
        <v>144</v>
      </c>
      <c r="K162" s="208" t="s">
        <v>135</v>
      </c>
      <c r="L162" s="365" t="s">
        <v>321</v>
      </c>
    </row>
    <row r="163" spans="1:12" s="69" customFormat="1" x14ac:dyDescent="0.25">
      <c r="A163" s="351"/>
      <c r="B163" s="354"/>
      <c r="C163" s="357"/>
      <c r="D163" s="360"/>
      <c r="E163" s="363"/>
      <c r="F163" s="368" t="s">
        <v>7</v>
      </c>
      <c r="G163" s="371">
        <v>80750788</v>
      </c>
      <c r="H163" s="209" t="s">
        <v>8</v>
      </c>
      <c r="I163" s="210" t="s">
        <v>135</v>
      </c>
      <c r="J163" s="209" t="s">
        <v>143</v>
      </c>
      <c r="K163" s="230" t="s">
        <v>135</v>
      </c>
      <c r="L163" s="366"/>
    </row>
    <row r="164" spans="1:12" s="69" customFormat="1" ht="94.5" customHeight="1" x14ac:dyDescent="0.25">
      <c r="A164" s="351"/>
      <c r="B164" s="354"/>
      <c r="C164" s="357"/>
      <c r="D164" s="360"/>
      <c r="E164" s="363"/>
      <c r="F164" s="369"/>
      <c r="G164" s="372"/>
      <c r="H164" s="231" t="s">
        <v>9</v>
      </c>
      <c r="I164" s="232" t="s">
        <v>135</v>
      </c>
      <c r="J164" s="233" t="s">
        <v>10</v>
      </c>
      <c r="K164" s="234" t="s">
        <v>319</v>
      </c>
      <c r="L164" s="366"/>
    </row>
    <row r="165" spans="1:12" s="69" customFormat="1" x14ac:dyDescent="0.25">
      <c r="A165" s="351"/>
      <c r="B165" s="354"/>
      <c r="C165" s="357"/>
      <c r="D165" s="360"/>
      <c r="E165" s="363"/>
      <c r="F165" s="369"/>
      <c r="G165" s="372"/>
      <c r="H165" s="209" t="s">
        <v>11</v>
      </c>
      <c r="I165" s="210" t="s">
        <v>135</v>
      </c>
      <c r="J165" s="209" t="s">
        <v>142</v>
      </c>
      <c r="K165" s="211" t="s">
        <v>135</v>
      </c>
      <c r="L165" s="366"/>
    </row>
    <row r="166" spans="1:12" s="69" customFormat="1" ht="15.75" thickBot="1" x14ac:dyDescent="0.3">
      <c r="A166" s="352"/>
      <c r="B166" s="355"/>
      <c r="C166" s="358"/>
      <c r="D166" s="361"/>
      <c r="E166" s="364"/>
      <c r="F166" s="370"/>
      <c r="G166" s="373"/>
      <c r="H166" s="209" t="s">
        <v>12</v>
      </c>
      <c r="I166" s="223" t="s">
        <v>135</v>
      </c>
      <c r="J166" s="209"/>
      <c r="K166" s="230"/>
      <c r="L166" s="367"/>
    </row>
    <row r="167" spans="1:12" s="69" customFormat="1" ht="45" customHeight="1" x14ac:dyDescent="0.25">
      <c r="A167" s="350" t="s">
        <v>258</v>
      </c>
      <c r="B167" s="353">
        <f>+C167</f>
        <v>600</v>
      </c>
      <c r="C167" s="356">
        <v>600</v>
      </c>
      <c r="D167" s="359">
        <v>1</v>
      </c>
      <c r="E167" s="362" t="s">
        <v>259</v>
      </c>
      <c r="F167" s="260" t="s">
        <v>5</v>
      </c>
      <c r="G167" s="205" t="s">
        <v>323</v>
      </c>
      <c r="H167" s="206" t="s">
        <v>6</v>
      </c>
      <c r="I167" s="207" t="s">
        <v>135</v>
      </c>
      <c r="J167" s="206" t="s">
        <v>144</v>
      </c>
      <c r="K167" s="208" t="s">
        <v>135</v>
      </c>
      <c r="L167" s="365" t="s">
        <v>325</v>
      </c>
    </row>
    <row r="168" spans="1:12" s="69" customFormat="1" x14ac:dyDescent="0.25">
      <c r="A168" s="351"/>
      <c r="B168" s="354"/>
      <c r="C168" s="357"/>
      <c r="D168" s="360"/>
      <c r="E168" s="363"/>
      <c r="F168" s="368" t="s">
        <v>7</v>
      </c>
      <c r="G168" s="371">
        <v>95210571</v>
      </c>
      <c r="H168" s="209" t="s">
        <v>8</v>
      </c>
      <c r="I168" s="210" t="s">
        <v>135</v>
      </c>
      <c r="J168" s="209" t="s">
        <v>143</v>
      </c>
      <c r="K168" s="230" t="s">
        <v>135</v>
      </c>
      <c r="L168" s="366"/>
    </row>
    <row r="169" spans="1:12" s="69" customFormat="1" ht="132" customHeight="1" x14ac:dyDescent="0.25">
      <c r="A169" s="351"/>
      <c r="B169" s="354"/>
      <c r="C169" s="357"/>
      <c r="D169" s="360"/>
      <c r="E169" s="363"/>
      <c r="F169" s="369"/>
      <c r="G169" s="372"/>
      <c r="H169" s="231" t="s">
        <v>9</v>
      </c>
      <c r="I169" s="232" t="s">
        <v>135</v>
      </c>
      <c r="J169" s="233" t="s">
        <v>10</v>
      </c>
      <c r="K169" s="234" t="s">
        <v>322</v>
      </c>
      <c r="L169" s="366"/>
    </row>
    <row r="170" spans="1:12" s="69" customFormat="1" x14ac:dyDescent="0.25">
      <c r="A170" s="351"/>
      <c r="B170" s="354"/>
      <c r="C170" s="357"/>
      <c r="D170" s="360"/>
      <c r="E170" s="363"/>
      <c r="F170" s="369"/>
      <c r="G170" s="372"/>
      <c r="H170" s="209" t="s">
        <v>11</v>
      </c>
      <c r="I170" s="210" t="s">
        <v>135</v>
      </c>
      <c r="J170" s="209" t="s">
        <v>142</v>
      </c>
      <c r="K170" s="211" t="s">
        <v>135</v>
      </c>
      <c r="L170" s="366"/>
    </row>
    <row r="171" spans="1:12" s="69" customFormat="1" ht="15.75" thickBot="1" x14ac:dyDescent="0.3">
      <c r="A171" s="352"/>
      <c r="B171" s="355"/>
      <c r="C171" s="358"/>
      <c r="D171" s="361"/>
      <c r="E171" s="364"/>
      <c r="F171" s="370"/>
      <c r="G171" s="373"/>
      <c r="H171" s="209" t="s">
        <v>12</v>
      </c>
      <c r="I171" s="223" t="s">
        <v>135</v>
      </c>
      <c r="J171" s="209"/>
      <c r="K171" s="230"/>
      <c r="L171" s="367"/>
    </row>
    <row r="172" spans="1:12" s="69" customFormat="1" ht="45" customHeight="1" x14ac:dyDescent="0.25">
      <c r="A172" s="350" t="s">
        <v>258</v>
      </c>
      <c r="B172" s="353">
        <f>+C172</f>
        <v>316.33</v>
      </c>
      <c r="C172" s="356">
        <v>316.33</v>
      </c>
      <c r="D172" s="359">
        <v>1</v>
      </c>
      <c r="E172" s="362" t="s">
        <v>324</v>
      </c>
      <c r="F172" s="260" t="s">
        <v>5</v>
      </c>
      <c r="G172" s="205" t="s">
        <v>323</v>
      </c>
      <c r="H172" s="206" t="s">
        <v>6</v>
      </c>
      <c r="I172" s="207" t="s">
        <v>135</v>
      </c>
      <c r="J172" s="206" t="s">
        <v>144</v>
      </c>
      <c r="K172" s="208" t="s">
        <v>135</v>
      </c>
      <c r="L172" s="365" t="s">
        <v>325</v>
      </c>
    </row>
    <row r="173" spans="1:12" s="69" customFormat="1" x14ac:dyDescent="0.25">
      <c r="A173" s="351"/>
      <c r="B173" s="354"/>
      <c r="C173" s="357"/>
      <c r="D173" s="360"/>
      <c r="E173" s="363"/>
      <c r="F173" s="368" t="s">
        <v>7</v>
      </c>
      <c r="G173" s="371">
        <v>95210571</v>
      </c>
      <c r="H173" s="209" t="s">
        <v>8</v>
      </c>
      <c r="I173" s="210" t="s">
        <v>135</v>
      </c>
      <c r="J173" s="209" t="s">
        <v>143</v>
      </c>
      <c r="K173" s="230" t="s">
        <v>135</v>
      </c>
      <c r="L173" s="366"/>
    </row>
    <row r="174" spans="1:12" s="69" customFormat="1" ht="118.5" customHeight="1" x14ac:dyDescent="0.25">
      <c r="A174" s="351"/>
      <c r="B174" s="354"/>
      <c r="C174" s="357"/>
      <c r="D174" s="360"/>
      <c r="E174" s="363"/>
      <c r="F174" s="369"/>
      <c r="G174" s="372"/>
      <c r="H174" s="231" t="s">
        <v>9</v>
      </c>
      <c r="I174" s="232" t="s">
        <v>135</v>
      </c>
      <c r="J174" s="233" t="s">
        <v>10</v>
      </c>
      <c r="K174" s="234" t="s">
        <v>322</v>
      </c>
      <c r="L174" s="366"/>
    </row>
    <row r="175" spans="1:12" s="69" customFormat="1" x14ac:dyDescent="0.25">
      <c r="A175" s="351"/>
      <c r="B175" s="354"/>
      <c r="C175" s="357"/>
      <c r="D175" s="360"/>
      <c r="E175" s="363"/>
      <c r="F175" s="369"/>
      <c r="G175" s="372"/>
      <c r="H175" s="209" t="s">
        <v>11</v>
      </c>
      <c r="I175" s="210" t="s">
        <v>135</v>
      </c>
      <c r="J175" s="209" t="s">
        <v>142</v>
      </c>
      <c r="K175" s="211" t="s">
        <v>135</v>
      </c>
      <c r="L175" s="366"/>
    </row>
    <row r="176" spans="1:12" s="69" customFormat="1" ht="15.75" thickBot="1" x14ac:dyDescent="0.3">
      <c r="A176" s="352"/>
      <c r="B176" s="355"/>
      <c r="C176" s="358"/>
      <c r="D176" s="361"/>
      <c r="E176" s="364"/>
      <c r="F176" s="370"/>
      <c r="G176" s="373"/>
      <c r="H176" s="209" t="s">
        <v>12</v>
      </c>
      <c r="I176" s="223" t="s">
        <v>135</v>
      </c>
      <c r="J176" s="209"/>
      <c r="K176" s="230"/>
      <c r="L176" s="367"/>
    </row>
    <row r="177" spans="1:12" s="69" customFormat="1" ht="45" customHeight="1" x14ac:dyDescent="0.25">
      <c r="A177" s="350" t="s">
        <v>258</v>
      </c>
      <c r="B177" s="353">
        <f>+C177</f>
        <v>25765.200000000001</v>
      </c>
      <c r="C177" s="356">
        <v>25765.200000000001</v>
      </c>
      <c r="D177" s="359">
        <v>1</v>
      </c>
      <c r="E177" s="362" t="s">
        <v>261</v>
      </c>
      <c r="F177" s="260" t="s">
        <v>5</v>
      </c>
      <c r="G177" s="205" t="s">
        <v>327</v>
      </c>
      <c r="H177" s="206" t="s">
        <v>6</v>
      </c>
      <c r="I177" s="207" t="s">
        <v>135</v>
      </c>
      <c r="J177" s="206" t="s">
        <v>144</v>
      </c>
      <c r="K177" s="208" t="s">
        <v>135</v>
      </c>
      <c r="L177" s="365" t="s">
        <v>328</v>
      </c>
    </row>
    <row r="178" spans="1:12" s="69" customFormat="1" x14ac:dyDescent="0.25">
      <c r="A178" s="351"/>
      <c r="B178" s="354"/>
      <c r="C178" s="357"/>
      <c r="D178" s="360"/>
      <c r="E178" s="363"/>
      <c r="F178" s="368" t="s">
        <v>7</v>
      </c>
      <c r="G178" s="371">
        <v>1565060</v>
      </c>
      <c r="H178" s="209" t="s">
        <v>8</v>
      </c>
      <c r="I178" s="210" t="s">
        <v>135</v>
      </c>
      <c r="J178" s="209" t="s">
        <v>143</v>
      </c>
      <c r="K178" s="230" t="s">
        <v>135</v>
      </c>
      <c r="L178" s="366"/>
    </row>
    <row r="179" spans="1:12" s="69" customFormat="1" ht="132" customHeight="1" x14ac:dyDescent="0.25">
      <c r="A179" s="351"/>
      <c r="B179" s="354"/>
      <c r="C179" s="357"/>
      <c r="D179" s="360"/>
      <c r="E179" s="363"/>
      <c r="F179" s="369"/>
      <c r="G179" s="372"/>
      <c r="H179" s="231" t="s">
        <v>9</v>
      </c>
      <c r="I179" s="232" t="s">
        <v>135</v>
      </c>
      <c r="J179" s="233" t="s">
        <v>10</v>
      </c>
      <c r="K179" s="234" t="s">
        <v>326</v>
      </c>
      <c r="L179" s="366"/>
    </row>
    <row r="180" spans="1:12" s="69" customFormat="1" x14ac:dyDescent="0.25">
      <c r="A180" s="351"/>
      <c r="B180" s="354"/>
      <c r="C180" s="357"/>
      <c r="D180" s="360"/>
      <c r="E180" s="363"/>
      <c r="F180" s="369"/>
      <c r="G180" s="372"/>
      <c r="H180" s="209" t="s">
        <v>11</v>
      </c>
      <c r="I180" s="210" t="s">
        <v>135</v>
      </c>
      <c r="J180" s="209" t="s">
        <v>142</v>
      </c>
      <c r="K180" s="211" t="s">
        <v>135</v>
      </c>
      <c r="L180" s="366"/>
    </row>
    <row r="181" spans="1:12" s="69" customFormat="1" ht="15.75" thickBot="1" x14ac:dyDescent="0.3">
      <c r="A181" s="352"/>
      <c r="B181" s="355"/>
      <c r="C181" s="358"/>
      <c r="D181" s="361"/>
      <c r="E181" s="364"/>
      <c r="F181" s="370"/>
      <c r="G181" s="373"/>
      <c r="H181" s="209" t="s">
        <v>12</v>
      </c>
      <c r="I181" s="223" t="s">
        <v>135</v>
      </c>
      <c r="J181" s="209"/>
      <c r="K181" s="230"/>
      <c r="L181" s="367"/>
    </row>
    <row r="182" spans="1:12" s="69" customFormat="1" ht="45" customHeight="1" x14ac:dyDescent="0.25">
      <c r="A182" s="350" t="s">
        <v>258</v>
      </c>
      <c r="B182" s="353">
        <f>+C182</f>
        <v>47145.27</v>
      </c>
      <c r="C182" s="356">
        <v>47145.27</v>
      </c>
      <c r="D182" s="359">
        <v>1</v>
      </c>
      <c r="E182" s="362" t="s">
        <v>324</v>
      </c>
      <c r="F182" s="260" t="s">
        <v>5</v>
      </c>
      <c r="G182" s="205" t="s">
        <v>327</v>
      </c>
      <c r="H182" s="206" t="s">
        <v>6</v>
      </c>
      <c r="I182" s="207" t="s">
        <v>135</v>
      </c>
      <c r="J182" s="206" t="s">
        <v>144</v>
      </c>
      <c r="K182" s="208" t="s">
        <v>135</v>
      </c>
      <c r="L182" s="365" t="s">
        <v>328</v>
      </c>
    </row>
    <row r="183" spans="1:12" s="69" customFormat="1" x14ac:dyDescent="0.25">
      <c r="A183" s="351"/>
      <c r="B183" s="354"/>
      <c r="C183" s="357"/>
      <c r="D183" s="360"/>
      <c r="E183" s="363"/>
      <c r="F183" s="368" t="s">
        <v>7</v>
      </c>
      <c r="G183" s="371">
        <v>1565060</v>
      </c>
      <c r="H183" s="209" t="s">
        <v>8</v>
      </c>
      <c r="I183" s="210" t="s">
        <v>135</v>
      </c>
      <c r="J183" s="209" t="s">
        <v>143</v>
      </c>
      <c r="K183" s="230" t="s">
        <v>135</v>
      </c>
      <c r="L183" s="366"/>
    </row>
    <row r="184" spans="1:12" s="69" customFormat="1" ht="189.75" customHeight="1" x14ac:dyDescent="0.25">
      <c r="A184" s="351"/>
      <c r="B184" s="354"/>
      <c r="C184" s="357"/>
      <c r="D184" s="360"/>
      <c r="E184" s="363"/>
      <c r="F184" s="369"/>
      <c r="G184" s="372"/>
      <c r="H184" s="231" t="s">
        <v>9</v>
      </c>
      <c r="I184" s="232" t="s">
        <v>135</v>
      </c>
      <c r="J184" s="233" t="s">
        <v>10</v>
      </c>
      <c r="K184" s="234" t="s">
        <v>326</v>
      </c>
      <c r="L184" s="366"/>
    </row>
    <row r="185" spans="1:12" s="69" customFormat="1" x14ac:dyDescent="0.25">
      <c r="A185" s="351"/>
      <c r="B185" s="354"/>
      <c r="C185" s="357"/>
      <c r="D185" s="360"/>
      <c r="E185" s="363"/>
      <c r="F185" s="369"/>
      <c r="G185" s="372"/>
      <c r="H185" s="209" t="s">
        <v>11</v>
      </c>
      <c r="I185" s="210" t="s">
        <v>135</v>
      </c>
      <c r="J185" s="209" t="s">
        <v>142</v>
      </c>
      <c r="K185" s="211" t="s">
        <v>135</v>
      </c>
      <c r="L185" s="366"/>
    </row>
    <row r="186" spans="1:12" s="69" customFormat="1" ht="15.75" thickBot="1" x14ac:dyDescent="0.3">
      <c r="A186" s="352"/>
      <c r="B186" s="355"/>
      <c r="C186" s="358"/>
      <c r="D186" s="361"/>
      <c r="E186" s="364"/>
      <c r="F186" s="370"/>
      <c r="G186" s="373"/>
      <c r="H186" s="209" t="s">
        <v>12</v>
      </c>
      <c r="I186" s="223" t="s">
        <v>135</v>
      </c>
      <c r="J186" s="209"/>
      <c r="K186" s="230"/>
      <c r="L186" s="367"/>
    </row>
    <row r="187" spans="1:12" s="69" customFormat="1" ht="45" customHeight="1" x14ac:dyDescent="0.25">
      <c r="A187" s="350" t="s">
        <v>258</v>
      </c>
      <c r="B187" s="353">
        <f>+C187</f>
        <v>475</v>
      </c>
      <c r="C187" s="356">
        <v>475</v>
      </c>
      <c r="D187" s="359">
        <v>1</v>
      </c>
      <c r="E187" s="362" t="s">
        <v>331</v>
      </c>
      <c r="F187" s="260" t="s">
        <v>5</v>
      </c>
      <c r="G187" s="205" t="s">
        <v>330</v>
      </c>
      <c r="H187" s="206" t="s">
        <v>6</v>
      </c>
      <c r="I187" s="207" t="s">
        <v>135</v>
      </c>
      <c r="J187" s="206" t="s">
        <v>144</v>
      </c>
      <c r="K187" s="208" t="s">
        <v>135</v>
      </c>
      <c r="L187" s="365" t="s">
        <v>332</v>
      </c>
    </row>
    <row r="188" spans="1:12" s="69" customFormat="1" x14ac:dyDescent="0.25">
      <c r="A188" s="351"/>
      <c r="B188" s="354"/>
      <c r="C188" s="357"/>
      <c r="D188" s="360"/>
      <c r="E188" s="363"/>
      <c r="F188" s="368" t="s">
        <v>7</v>
      </c>
      <c r="G188" s="371">
        <v>30244536</v>
      </c>
      <c r="H188" s="209" t="s">
        <v>8</v>
      </c>
      <c r="I188" s="210" t="s">
        <v>135</v>
      </c>
      <c r="J188" s="209" t="s">
        <v>143</v>
      </c>
      <c r="K188" s="230" t="s">
        <v>135</v>
      </c>
      <c r="L188" s="366"/>
    </row>
    <row r="189" spans="1:12" s="69" customFormat="1" ht="229.5" customHeight="1" x14ac:dyDescent="0.25">
      <c r="A189" s="351"/>
      <c r="B189" s="354"/>
      <c r="C189" s="357"/>
      <c r="D189" s="360"/>
      <c r="E189" s="363"/>
      <c r="F189" s="369"/>
      <c r="G189" s="372"/>
      <c r="H189" s="231" t="s">
        <v>9</v>
      </c>
      <c r="I189" s="232" t="s">
        <v>135</v>
      </c>
      <c r="J189" s="233" t="s">
        <v>10</v>
      </c>
      <c r="K189" s="234" t="s">
        <v>329</v>
      </c>
      <c r="L189" s="366"/>
    </row>
    <row r="190" spans="1:12" s="69" customFormat="1" x14ac:dyDescent="0.25">
      <c r="A190" s="351"/>
      <c r="B190" s="354"/>
      <c r="C190" s="357"/>
      <c r="D190" s="360"/>
      <c r="E190" s="363"/>
      <c r="F190" s="369"/>
      <c r="G190" s="372"/>
      <c r="H190" s="209" t="s">
        <v>11</v>
      </c>
      <c r="I190" s="210" t="s">
        <v>135</v>
      </c>
      <c r="J190" s="209" t="s">
        <v>142</v>
      </c>
      <c r="K190" s="211" t="s">
        <v>135</v>
      </c>
      <c r="L190" s="366"/>
    </row>
    <row r="191" spans="1:12" s="69" customFormat="1" ht="15.75" thickBot="1" x14ac:dyDescent="0.3">
      <c r="A191" s="352"/>
      <c r="B191" s="355"/>
      <c r="C191" s="358"/>
      <c r="D191" s="361"/>
      <c r="E191" s="364"/>
      <c r="F191" s="370"/>
      <c r="G191" s="373"/>
      <c r="H191" s="209" t="s">
        <v>12</v>
      </c>
      <c r="I191" s="223" t="s">
        <v>135</v>
      </c>
      <c r="J191" s="209"/>
      <c r="K191" s="230"/>
      <c r="L191" s="367"/>
    </row>
    <row r="192" spans="1:12" s="69" customFormat="1" ht="45" customHeight="1" x14ac:dyDescent="0.25">
      <c r="A192" s="350" t="s">
        <v>258</v>
      </c>
      <c r="B192" s="353">
        <f>+C192</f>
        <v>453</v>
      </c>
      <c r="C192" s="356">
        <v>453</v>
      </c>
      <c r="D192" s="359">
        <v>1</v>
      </c>
      <c r="E192" s="362" t="s">
        <v>331</v>
      </c>
      <c r="F192" s="260" t="s">
        <v>5</v>
      </c>
      <c r="G192" s="205" t="s">
        <v>334</v>
      </c>
      <c r="H192" s="206" t="s">
        <v>6</v>
      </c>
      <c r="I192" s="207" t="s">
        <v>135</v>
      </c>
      <c r="J192" s="206" t="s">
        <v>144</v>
      </c>
      <c r="K192" s="208" t="s">
        <v>135</v>
      </c>
      <c r="L192" s="365" t="s">
        <v>336</v>
      </c>
    </row>
    <row r="193" spans="1:12" s="69" customFormat="1" x14ac:dyDescent="0.25">
      <c r="A193" s="351"/>
      <c r="B193" s="354"/>
      <c r="C193" s="357"/>
      <c r="D193" s="360"/>
      <c r="E193" s="363"/>
      <c r="F193" s="368" t="s">
        <v>7</v>
      </c>
      <c r="G193" s="371">
        <v>82083584</v>
      </c>
      <c r="H193" s="209" t="s">
        <v>8</v>
      </c>
      <c r="I193" s="210" t="s">
        <v>135</v>
      </c>
      <c r="J193" s="209" t="s">
        <v>143</v>
      </c>
      <c r="K193" s="230" t="s">
        <v>135</v>
      </c>
      <c r="L193" s="366"/>
    </row>
    <row r="194" spans="1:12" s="69" customFormat="1" ht="141.75" customHeight="1" x14ac:dyDescent="0.25">
      <c r="A194" s="351"/>
      <c r="B194" s="354"/>
      <c r="C194" s="357"/>
      <c r="D194" s="360"/>
      <c r="E194" s="363"/>
      <c r="F194" s="369"/>
      <c r="G194" s="372"/>
      <c r="H194" s="231" t="s">
        <v>9</v>
      </c>
      <c r="I194" s="232" t="s">
        <v>135</v>
      </c>
      <c r="J194" s="233" t="s">
        <v>10</v>
      </c>
      <c r="K194" s="234" t="s">
        <v>333</v>
      </c>
      <c r="L194" s="366"/>
    </row>
    <row r="195" spans="1:12" s="69" customFormat="1" x14ac:dyDescent="0.25">
      <c r="A195" s="351"/>
      <c r="B195" s="354"/>
      <c r="C195" s="357"/>
      <c r="D195" s="360"/>
      <c r="E195" s="363"/>
      <c r="F195" s="369"/>
      <c r="G195" s="372"/>
      <c r="H195" s="209" t="s">
        <v>11</v>
      </c>
      <c r="I195" s="210" t="s">
        <v>135</v>
      </c>
      <c r="J195" s="209" t="s">
        <v>142</v>
      </c>
      <c r="K195" s="211" t="s">
        <v>135</v>
      </c>
      <c r="L195" s="366"/>
    </row>
    <row r="196" spans="1:12" s="69" customFormat="1" ht="15.75" thickBot="1" x14ac:dyDescent="0.3">
      <c r="A196" s="352"/>
      <c r="B196" s="355"/>
      <c r="C196" s="358"/>
      <c r="D196" s="361"/>
      <c r="E196" s="364"/>
      <c r="F196" s="370"/>
      <c r="G196" s="373"/>
      <c r="H196" s="209" t="s">
        <v>12</v>
      </c>
      <c r="I196" s="223" t="s">
        <v>135</v>
      </c>
      <c r="J196" s="209"/>
      <c r="K196" s="230"/>
      <c r="L196" s="367"/>
    </row>
    <row r="197" spans="1:12" s="69" customFormat="1" ht="45" customHeight="1" x14ac:dyDescent="0.25">
      <c r="A197" s="350" t="s">
        <v>258</v>
      </c>
      <c r="B197" s="353">
        <f>+C197</f>
        <v>458</v>
      </c>
      <c r="C197" s="356">
        <v>458</v>
      </c>
      <c r="D197" s="359">
        <v>1</v>
      </c>
      <c r="E197" s="362" t="s">
        <v>331</v>
      </c>
      <c r="F197" s="260" t="s">
        <v>5</v>
      </c>
      <c r="G197" s="205" t="s">
        <v>335</v>
      </c>
      <c r="H197" s="206" t="s">
        <v>6</v>
      </c>
      <c r="I197" s="207" t="s">
        <v>135</v>
      </c>
      <c r="J197" s="206" t="s">
        <v>144</v>
      </c>
      <c r="K197" s="208" t="s">
        <v>135</v>
      </c>
      <c r="L197" s="365" t="s">
        <v>337</v>
      </c>
    </row>
    <row r="198" spans="1:12" s="69" customFormat="1" x14ac:dyDescent="0.25">
      <c r="A198" s="351"/>
      <c r="B198" s="354"/>
      <c r="C198" s="357"/>
      <c r="D198" s="360"/>
      <c r="E198" s="363"/>
      <c r="F198" s="368" t="s">
        <v>7</v>
      </c>
      <c r="G198" s="371">
        <v>12323586</v>
      </c>
      <c r="H198" s="209" t="s">
        <v>8</v>
      </c>
      <c r="I198" s="210" t="s">
        <v>135</v>
      </c>
      <c r="J198" s="209" t="s">
        <v>143</v>
      </c>
      <c r="K198" s="230" t="s">
        <v>135</v>
      </c>
      <c r="L198" s="366"/>
    </row>
    <row r="199" spans="1:12" s="69" customFormat="1" ht="229.5" customHeight="1" x14ac:dyDescent="0.25">
      <c r="A199" s="351"/>
      <c r="B199" s="354"/>
      <c r="C199" s="357"/>
      <c r="D199" s="360"/>
      <c r="E199" s="363"/>
      <c r="F199" s="369"/>
      <c r="G199" s="372"/>
      <c r="H199" s="231" t="s">
        <v>9</v>
      </c>
      <c r="I199" s="232" t="s">
        <v>135</v>
      </c>
      <c r="J199" s="233" t="s">
        <v>10</v>
      </c>
      <c r="K199" s="234" t="s">
        <v>333</v>
      </c>
      <c r="L199" s="366"/>
    </row>
    <row r="200" spans="1:12" s="69" customFormat="1" x14ac:dyDescent="0.25">
      <c r="A200" s="351"/>
      <c r="B200" s="354"/>
      <c r="C200" s="357"/>
      <c r="D200" s="360"/>
      <c r="E200" s="363"/>
      <c r="F200" s="369"/>
      <c r="G200" s="372"/>
      <c r="H200" s="209" t="s">
        <v>11</v>
      </c>
      <c r="I200" s="210" t="s">
        <v>135</v>
      </c>
      <c r="J200" s="209" t="s">
        <v>142</v>
      </c>
      <c r="K200" s="211" t="s">
        <v>135</v>
      </c>
      <c r="L200" s="366"/>
    </row>
    <row r="201" spans="1:12" s="69" customFormat="1" ht="15.75" thickBot="1" x14ac:dyDescent="0.3">
      <c r="A201" s="352"/>
      <c r="B201" s="355"/>
      <c r="C201" s="358"/>
      <c r="D201" s="361"/>
      <c r="E201" s="364"/>
      <c r="F201" s="370"/>
      <c r="G201" s="373"/>
      <c r="H201" s="209" t="s">
        <v>12</v>
      </c>
      <c r="I201" s="223" t="s">
        <v>135</v>
      </c>
      <c r="J201" s="209"/>
      <c r="K201" s="230"/>
      <c r="L201" s="367"/>
    </row>
    <row r="202" spans="1:12" ht="50.25" customHeight="1" thickBot="1" x14ac:dyDescent="0.3">
      <c r="A202" s="245" t="s">
        <v>145</v>
      </c>
      <c r="B202" s="266">
        <f>+SUM(B12:B201)</f>
        <v>263212.17000000004</v>
      </c>
      <c r="C202" s="196"/>
      <c r="D202" s="197"/>
      <c r="E202" s="197"/>
      <c r="F202" s="261"/>
      <c r="G202" s="197"/>
      <c r="H202" s="197"/>
      <c r="I202" s="197"/>
      <c r="J202" s="197"/>
      <c r="K202" s="198"/>
    </row>
    <row r="203" spans="1:12" ht="16.5" customHeight="1" x14ac:dyDescent="0.25">
      <c r="A203" s="246"/>
      <c r="B203" s="247"/>
      <c r="C203" s="199"/>
      <c r="F203" s="262"/>
      <c r="K203" s="200"/>
    </row>
    <row r="204" spans="1:12" ht="23.25" x14ac:dyDescent="0.35">
      <c r="A204" s="246"/>
      <c r="B204" s="248">
        <v>4540</v>
      </c>
      <c r="C204" s="236" t="s">
        <v>236</v>
      </c>
      <c r="F204" s="263"/>
      <c r="K204" s="200"/>
    </row>
    <row r="205" spans="1:12" ht="23.25" x14ac:dyDescent="0.35">
      <c r="A205" s="246"/>
      <c r="B205" s="248"/>
      <c r="C205" s="236"/>
      <c r="F205" s="263"/>
      <c r="K205" s="200"/>
    </row>
    <row r="206" spans="1:12" ht="23.25" x14ac:dyDescent="0.35">
      <c r="A206" s="246"/>
      <c r="B206" s="248"/>
      <c r="C206" s="236"/>
      <c r="F206" s="263"/>
      <c r="K206" s="200"/>
    </row>
    <row r="207" spans="1:12" ht="23.25" x14ac:dyDescent="0.35">
      <c r="A207" s="246"/>
      <c r="B207" s="248"/>
      <c r="C207" s="236"/>
      <c r="F207" s="263"/>
      <c r="K207" s="200"/>
    </row>
    <row r="208" spans="1:12" ht="23.25" x14ac:dyDescent="0.35">
      <c r="A208" s="246"/>
      <c r="B208" s="248">
        <f>+B202+B204</f>
        <v>267752.17000000004</v>
      </c>
      <c r="C208" s="236"/>
      <c r="F208" s="263"/>
      <c r="K208" s="200"/>
    </row>
    <row r="209" spans="1:11" ht="21" x14ac:dyDescent="0.35">
      <c r="A209" s="249" t="s">
        <v>71</v>
      </c>
      <c r="B209" s="250"/>
      <c r="C209" s="235"/>
      <c r="D209" s="202"/>
      <c r="E209" s="202"/>
      <c r="F209" s="264"/>
      <c r="G209" s="405" t="s">
        <v>181</v>
      </c>
      <c r="H209" s="405"/>
      <c r="I209" s="405"/>
      <c r="J209" s="201"/>
      <c r="K209" s="174"/>
    </row>
    <row r="213" spans="1:11" x14ac:dyDescent="0.25">
      <c r="B213" s="378">
        <v>358650.44</v>
      </c>
      <c r="C213" s="378"/>
      <c r="D213" s="378"/>
      <c r="E213" s="378"/>
      <c r="F213" s="378"/>
      <c r="G213" s="378"/>
      <c r="H213" s="378"/>
      <c r="I213" s="378"/>
      <c r="J213" s="378"/>
    </row>
    <row r="214" spans="1:11" x14ac:dyDescent="0.25">
      <c r="B214" s="378"/>
      <c r="C214" s="378"/>
      <c r="D214" s="378"/>
      <c r="E214" s="378"/>
      <c r="F214" s="378"/>
      <c r="G214" s="378"/>
      <c r="H214" s="378"/>
      <c r="I214" s="378"/>
      <c r="J214" s="378"/>
    </row>
  </sheetData>
  <mergeCells count="324">
    <mergeCell ref="A197:A201"/>
    <mergeCell ref="B197:B201"/>
    <mergeCell ref="C197:C201"/>
    <mergeCell ref="D197:D201"/>
    <mergeCell ref="L197:L201"/>
    <mergeCell ref="F198:F201"/>
    <mergeCell ref="G198:G201"/>
    <mergeCell ref="A107:A111"/>
    <mergeCell ref="B107:B11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A137:A141"/>
    <mergeCell ref="B137:B141"/>
    <mergeCell ref="C137:C141"/>
    <mergeCell ref="D137:D141"/>
    <mergeCell ref="E137:E141"/>
    <mergeCell ref="L137:L141"/>
    <mergeCell ref="F138:F141"/>
    <mergeCell ref="G138:G141"/>
    <mergeCell ref="B92:B96"/>
    <mergeCell ref="C92:C96"/>
    <mergeCell ref="D92:D96"/>
    <mergeCell ref="E92:E96"/>
    <mergeCell ref="L92:L96"/>
    <mergeCell ref="F94:F96"/>
    <mergeCell ref="G94:G96"/>
    <mergeCell ref="A97:A101"/>
    <mergeCell ref="B97:B101"/>
    <mergeCell ref="C97:C101"/>
    <mergeCell ref="D97:D101"/>
    <mergeCell ref="E97:E101"/>
    <mergeCell ref="L97:L101"/>
    <mergeCell ref="F99:F101"/>
    <mergeCell ref="G99:G101"/>
    <mergeCell ref="F188:F191"/>
    <mergeCell ref="G148:G151"/>
    <mergeCell ref="G108:G111"/>
    <mergeCell ref="G69:G71"/>
    <mergeCell ref="E82:E83"/>
    <mergeCell ref="E84:E86"/>
    <mergeCell ref="E87:E91"/>
    <mergeCell ref="E197:E201"/>
    <mergeCell ref="L87:L91"/>
    <mergeCell ref="F89:F91"/>
    <mergeCell ref="G89:G91"/>
    <mergeCell ref="L102:L106"/>
    <mergeCell ref="F74:F76"/>
    <mergeCell ref="G74:G76"/>
    <mergeCell ref="C72:C76"/>
    <mergeCell ref="A77:A81"/>
    <mergeCell ref="B77:B81"/>
    <mergeCell ref="C77:C81"/>
    <mergeCell ref="D77:D81"/>
    <mergeCell ref="D72:D76"/>
    <mergeCell ref="E72:E76"/>
    <mergeCell ref="L77:L81"/>
    <mergeCell ref="F84:F86"/>
    <mergeCell ref="G84:G86"/>
    <mergeCell ref="G79:G81"/>
    <mergeCell ref="L82:L86"/>
    <mergeCell ref="F104:F106"/>
    <mergeCell ref="A102:A106"/>
    <mergeCell ref="B102:B106"/>
    <mergeCell ref="C102:C106"/>
    <mergeCell ref="D102:D106"/>
    <mergeCell ref="E102:E106"/>
    <mergeCell ref="A82:A86"/>
    <mergeCell ref="G104:G106"/>
    <mergeCell ref="A92:A96"/>
    <mergeCell ref="F54:F56"/>
    <mergeCell ref="G54:G56"/>
    <mergeCell ref="L42:L46"/>
    <mergeCell ref="L37:L41"/>
    <mergeCell ref="F59:F61"/>
    <mergeCell ref="G59:G61"/>
    <mergeCell ref="F64:F66"/>
    <mergeCell ref="G64:G66"/>
    <mergeCell ref="F79:F81"/>
    <mergeCell ref="L52:L56"/>
    <mergeCell ref="L62:L66"/>
    <mergeCell ref="L57:L61"/>
    <mergeCell ref="L47:L51"/>
    <mergeCell ref="G49:G51"/>
    <mergeCell ref="F49:F51"/>
    <mergeCell ref="L72:L76"/>
    <mergeCell ref="F69:F71"/>
    <mergeCell ref="E37:E41"/>
    <mergeCell ref="G39:G41"/>
    <mergeCell ref="B37:B41"/>
    <mergeCell ref="C37:C41"/>
    <mergeCell ref="B42:B46"/>
    <mergeCell ref="C42:C46"/>
    <mergeCell ref="D42:D46"/>
    <mergeCell ref="E42:E46"/>
    <mergeCell ref="F44:F46"/>
    <mergeCell ref="G44:G46"/>
    <mergeCell ref="E47:E51"/>
    <mergeCell ref="C47:C5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F23:F26"/>
    <mergeCell ref="G23:G26"/>
    <mergeCell ref="D37:D41"/>
    <mergeCell ref="F39:F41"/>
    <mergeCell ref="A22:A26"/>
    <mergeCell ref="B22:B26"/>
    <mergeCell ref="L27:L31"/>
    <mergeCell ref="C22:C26"/>
    <mergeCell ref="D22:D26"/>
    <mergeCell ref="E22:E26"/>
    <mergeCell ref="A52:A56"/>
    <mergeCell ref="B52:B56"/>
    <mergeCell ref="C52:C56"/>
    <mergeCell ref="D52:D56"/>
    <mergeCell ref="E52:E56"/>
    <mergeCell ref="A37:A41"/>
    <mergeCell ref="A32:A36"/>
    <mergeCell ref="B32:B36"/>
    <mergeCell ref="C32:C36"/>
    <mergeCell ref="D32:D36"/>
    <mergeCell ref="E32:E36"/>
    <mergeCell ref="L32:L36"/>
    <mergeCell ref="F34:F36"/>
    <mergeCell ref="G34:G36"/>
    <mergeCell ref="A42:A46"/>
    <mergeCell ref="A47:A51"/>
    <mergeCell ref="B47:B51"/>
    <mergeCell ref="D47:D51"/>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E77:E81"/>
    <mergeCell ref="A57:A61"/>
    <mergeCell ref="B57:B61"/>
    <mergeCell ref="C57:C61"/>
    <mergeCell ref="D57:D61"/>
    <mergeCell ref="E57:E61"/>
    <mergeCell ref="A62:A66"/>
    <mergeCell ref="B62:B66"/>
    <mergeCell ref="C62:C66"/>
    <mergeCell ref="D62:D66"/>
    <mergeCell ref="E62:E66"/>
    <mergeCell ref="A72:A76"/>
    <mergeCell ref="B72:B76"/>
    <mergeCell ref="C84:C86"/>
    <mergeCell ref="C82:C83"/>
    <mergeCell ref="A87:A91"/>
    <mergeCell ref="B87:B91"/>
    <mergeCell ref="C87:C91"/>
    <mergeCell ref="D87:D91"/>
    <mergeCell ref="B213:J214"/>
    <mergeCell ref="B112:B116"/>
    <mergeCell ref="C112:C116"/>
    <mergeCell ref="D112:D116"/>
    <mergeCell ref="A117:A121"/>
    <mergeCell ref="B117:B121"/>
    <mergeCell ref="C117:C121"/>
    <mergeCell ref="D117:D121"/>
    <mergeCell ref="E117:E121"/>
    <mergeCell ref="F118:F121"/>
    <mergeCell ref="A112:A116"/>
    <mergeCell ref="G209:I209"/>
    <mergeCell ref="G123:G126"/>
    <mergeCell ref="G113:G116"/>
    <mergeCell ref="G188:G191"/>
    <mergeCell ref="G118:G121"/>
    <mergeCell ref="E112:E116"/>
    <mergeCell ref="F113:F116"/>
    <mergeCell ref="L67:L71"/>
    <mergeCell ref="A122:A126"/>
    <mergeCell ref="B122:B126"/>
    <mergeCell ref="C122:C126"/>
    <mergeCell ref="D122:D126"/>
    <mergeCell ref="E122:E126"/>
    <mergeCell ref="F123:F126"/>
    <mergeCell ref="L107:L111"/>
    <mergeCell ref="L112:L116"/>
    <mergeCell ref="L117:L121"/>
    <mergeCell ref="L122:L126"/>
    <mergeCell ref="C107:C111"/>
    <mergeCell ref="D107:D111"/>
    <mergeCell ref="E107:E111"/>
    <mergeCell ref="F108:F111"/>
    <mergeCell ref="A67:A71"/>
    <mergeCell ref="B67:B71"/>
    <mergeCell ref="C67:C71"/>
    <mergeCell ref="D67:D71"/>
    <mergeCell ref="E67:E71"/>
    <mergeCell ref="D82:D83"/>
    <mergeCell ref="D84:D86"/>
    <mergeCell ref="B82:B83"/>
    <mergeCell ref="B84:B86"/>
    <mergeCell ref="L127:L131"/>
    <mergeCell ref="F128:F131"/>
    <mergeCell ref="G128:G131"/>
    <mergeCell ref="A142:A146"/>
    <mergeCell ref="B142:B146"/>
    <mergeCell ref="C142:C146"/>
    <mergeCell ref="D142:D146"/>
    <mergeCell ref="E142:E146"/>
    <mergeCell ref="L142:L146"/>
    <mergeCell ref="F143:F146"/>
    <mergeCell ref="G143:G146"/>
    <mergeCell ref="A132:A136"/>
    <mergeCell ref="B132:B136"/>
    <mergeCell ref="C132:C136"/>
    <mergeCell ref="D132:D136"/>
    <mergeCell ref="E132:E136"/>
    <mergeCell ref="L132:L136"/>
    <mergeCell ref="F133:F136"/>
    <mergeCell ref="G133:G136"/>
    <mergeCell ref="A127:A131"/>
    <mergeCell ref="B127:B131"/>
    <mergeCell ref="C127:C131"/>
    <mergeCell ref="D127:D131"/>
    <mergeCell ref="E127:E131"/>
    <mergeCell ref="A147:A151"/>
    <mergeCell ref="B147:B151"/>
    <mergeCell ref="C147:C151"/>
    <mergeCell ref="D147:D151"/>
    <mergeCell ref="E147:E151"/>
    <mergeCell ref="L147:L151"/>
    <mergeCell ref="F148:F151"/>
    <mergeCell ref="A152:A156"/>
    <mergeCell ref="B152:B156"/>
    <mergeCell ref="C152:C156"/>
    <mergeCell ref="D152:D156"/>
    <mergeCell ref="E152:E156"/>
    <mergeCell ref="L152:L156"/>
    <mergeCell ref="F153:F156"/>
    <mergeCell ref="G153:G156"/>
    <mergeCell ref="A172:A176"/>
    <mergeCell ref="B172:B176"/>
    <mergeCell ref="C172:C176"/>
    <mergeCell ref="D172:D176"/>
    <mergeCell ref="E172:E176"/>
    <mergeCell ref="L172:L176"/>
    <mergeCell ref="F173:F176"/>
    <mergeCell ref="G173:G176"/>
    <mergeCell ref="A167:A171"/>
    <mergeCell ref="B167:B171"/>
    <mergeCell ref="C167:C171"/>
    <mergeCell ref="D167:D171"/>
    <mergeCell ref="E167:E171"/>
    <mergeCell ref="L167:L171"/>
    <mergeCell ref="F168:F171"/>
    <mergeCell ref="G168:G171"/>
    <mergeCell ref="A162:A166"/>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s>
  <printOptions horizontalCentered="1"/>
  <pageMargins left="0.23622047244094491" right="0.23622047244094491" top="0.74803149606299213" bottom="0.74803149606299213" header="0.31496062992125984" footer="0.31496062992125984"/>
  <pageSetup scale="38" fitToWidth="0" orientation="landscape" r:id="rId1"/>
  <rowBreaks count="9" manualBreakCount="9">
    <brk id="26" max="10" man="1"/>
    <brk id="46" max="10" man="1"/>
    <brk id="66" max="10" man="1"/>
    <brk id="86" max="10" man="1"/>
    <brk id="106" max="10" man="1"/>
    <brk id="126" max="10" man="1"/>
    <brk id="146" max="10" man="1"/>
    <brk id="171" max="10" man="1"/>
    <brk id="19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6"/>
      <c r="B1" s="107"/>
      <c r="C1" s="107"/>
      <c r="D1" s="107"/>
      <c r="E1" s="108"/>
    </row>
    <row r="2" spans="1:5" ht="18.75" x14ac:dyDescent="0.25">
      <c r="A2" s="412" t="s">
        <v>63</v>
      </c>
      <c r="B2" s="412"/>
      <c r="C2" s="412"/>
      <c r="D2" s="412"/>
      <c r="E2" s="412"/>
    </row>
    <row r="3" spans="1:5" ht="18.75" x14ac:dyDescent="0.25">
      <c r="A3" s="412" t="str">
        <f>+'Numeral 2'!A3:E3</f>
        <v>Dirección Administrativa</v>
      </c>
      <c r="B3" s="412"/>
      <c r="C3" s="412"/>
      <c r="D3" s="412"/>
      <c r="E3" s="412"/>
    </row>
    <row r="4" spans="1:5" ht="15.75" customHeight="1" x14ac:dyDescent="0.25">
      <c r="A4" s="310" t="s">
        <v>179</v>
      </c>
      <c r="B4" s="312"/>
      <c r="C4" s="413" t="s">
        <v>137</v>
      </c>
      <c r="D4" s="414"/>
      <c r="E4" s="415"/>
    </row>
    <row r="5" spans="1:5" ht="15.75" customHeight="1" x14ac:dyDescent="0.25">
      <c r="A5" s="310" t="s">
        <v>139</v>
      </c>
      <c r="B5" s="311"/>
      <c r="C5" s="311"/>
      <c r="D5" s="311"/>
      <c r="E5" s="312"/>
    </row>
    <row r="6" spans="1:5" ht="15.75" x14ac:dyDescent="0.25">
      <c r="A6" s="349" t="str">
        <f>+'Numeral 2'!A6:E6</f>
        <v>Subdirectora: Geovana Lissette Quiñonez Mendoza</v>
      </c>
      <c r="B6" s="349"/>
      <c r="C6" s="349"/>
      <c r="D6" s="349"/>
      <c r="E6" s="349"/>
    </row>
    <row r="7" spans="1:5" ht="15.75" x14ac:dyDescent="0.25">
      <c r="A7" s="417" t="str">
        <f>+'Numeral 2'!A7:E7</f>
        <v>Responsable de Actualización de la información: Alma Griselda Pérez Cuc</v>
      </c>
      <c r="B7" s="417"/>
      <c r="C7" s="417"/>
      <c r="D7" s="417"/>
      <c r="E7" s="417"/>
    </row>
    <row r="8" spans="1:5" ht="15.75" x14ac:dyDescent="0.25">
      <c r="A8" s="417" t="str">
        <f>+'Numeral 2'!A8:E8</f>
        <v>Mes de Actualización: Junio 2021</v>
      </c>
      <c r="B8" s="417"/>
      <c r="C8" s="417"/>
      <c r="D8" s="417"/>
      <c r="E8" s="417"/>
    </row>
    <row r="9" spans="1:5" ht="15.75" x14ac:dyDescent="0.25">
      <c r="A9" s="349" t="s">
        <v>108</v>
      </c>
      <c r="B9" s="349"/>
      <c r="C9" s="349"/>
      <c r="D9" s="349"/>
      <c r="E9" s="349"/>
    </row>
    <row r="10" spans="1:5" ht="21" customHeight="1" x14ac:dyDescent="0.35">
      <c r="A10" s="416" t="s">
        <v>58</v>
      </c>
      <c r="B10" s="416"/>
      <c r="C10" s="416"/>
      <c r="D10" s="416"/>
      <c r="E10" s="416"/>
    </row>
    <row r="11" spans="1:5" ht="44.25" customHeight="1" x14ac:dyDescent="0.25">
      <c r="A11" s="94" t="s">
        <v>107</v>
      </c>
      <c r="B11" s="94" t="s">
        <v>14</v>
      </c>
      <c r="C11" s="94" t="s">
        <v>43</v>
      </c>
      <c r="D11" s="94" t="s">
        <v>15</v>
      </c>
      <c r="E11" s="94"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09" t="s">
        <v>129</v>
      </c>
      <c r="C14" s="410"/>
      <c r="D14" s="41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09"/>
      <c r="B18" s="110"/>
      <c r="C18" s="110"/>
      <c r="D18" s="110"/>
      <c r="E18" s="111"/>
    </row>
    <row r="19" spans="1:11" x14ac:dyDescent="0.25">
      <c r="A19" s="109"/>
      <c r="B19" s="110"/>
      <c r="C19" s="110"/>
      <c r="D19" s="110"/>
      <c r="E19" s="111"/>
    </row>
    <row r="20" spans="1:11" s="28" customFormat="1" x14ac:dyDescent="0.25">
      <c r="A20" s="109"/>
      <c r="B20" s="110"/>
      <c r="C20" s="110"/>
      <c r="D20" s="110"/>
      <c r="E20" s="111"/>
    </row>
    <row r="21" spans="1:11" x14ac:dyDescent="0.25">
      <c r="A21" s="109"/>
      <c r="B21" s="110"/>
      <c r="C21" s="110"/>
      <c r="D21" s="110"/>
      <c r="E21" s="111"/>
    </row>
    <row r="22" spans="1:11" s="121" customFormat="1" x14ac:dyDescent="0.25">
      <c r="A22" s="137" t="s">
        <v>71</v>
      </c>
      <c r="B22" s="155"/>
      <c r="C22" s="406" t="s">
        <v>177</v>
      </c>
      <c r="D22" s="407"/>
      <c r="E22" s="156"/>
      <c r="K22" s="139"/>
    </row>
    <row r="23" spans="1:11" s="121" customFormat="1" x14ac:dyDescent="0.25">
      <c r="A23" s="152"/>
      <c r="B23" s="155"/>
      <c r="C23" s="408"/>
      <c r="D23" s="408"/>
      <c r="E23" s="157"/>
      <c r="F23" s="154"/>
      <c r="K23" s="139"/>
    </row>
    <row r="24" spans="1:11" s="69" customFormat="1" x14ac:dyDescent="0.25">
      <c r="A24" s="78"/>
      <c r="B24" s="70"/>
      <c r="C24" s="153"/>
      <c r="D24" s="153"/>
      <c r="E24" s="158"/>
      <c r="F24" s="153"/>
      <c r="G24" s="153"/>
      <c r="H24" s="70"/>
      <c r="I24" s="70"/>
      <c r="J24" s="70"/>
      <c r="K24" s="79"/>
    </row>
    <row r="25" spans="1:11" x14ac:dyDescent="0.25">
      <c r="A25" s="112"/>
      <c r="B25" s="113"/>
      <c r="C25" s="113"/>
      <c r="D25" s="113"/>
      <c r="E25" s="114"/>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8" t="s">
        <v>63</v>
      </c>
      <c r="B2" s="288"/>
      <c r="C2" s="288"/>
      <c r="D2" s="288"/>
      <c r="E2" s="32"/>
    </row>
    <row r="3" spans="1:5" ht="18.75" x14ac:dyDescent="0.25">
      <c r="A3" s="288" t="s">
        <v>89</v>
      </c>
      <c r="B3" s="288"/>
      <c r="C3" s="288"/>
      <c r="D3" s="288"/>
      <c r="E3" s="32"/>
    </row>
    <row r="4" spans="1:5" ht="15.75" customHeight="1" x14ac:dyDescent="0.25">
      <c r="A4" s="349" t="s">
        <v>64</v>
      </c>
      <c r="B4" s="349"/>
      <c r="C4" s="349" t="s">
        <v>65</v>
      </c>
      <c r="D4" s="349"/>
      <c r="E4" s="43"/>
    </row>
    <row r="5" spans="1:5" ht="15.75" x14ac:dyDescent="0.25">
      <c r="A5" s="347" t="s">
        <v>66</v>
      </c>
      <c r="B5" s="347"/>
      <c r="C5" s="347"/>
      <c r="D5" s="347"/>
      <c r="E5" s="29"/>
    </row>
    <row r="6" spans="1:5" ht="15.75" x14ac:dyDescent="0.25">
      <c r="A6" s="347" t="s">
        <v>73</v>
      </c>
      <c r="B6" s="347"/>
      <c r="C6" s="347"/>
      <c r="D6" s="347"/>
      <c r="E6" s="29"/>
    </row>
    <row r="7" spans="1:5" ht="15.75" x14ac:dyDescent="0.25">
      <c r="A7" s="347" t="s">
        <v>61</v>
      </c>
      <c r="B7" s="347"/>
      <c r="C7" s="347"/>
      <c r="D7" s="347"/>
      <c r="E7" s="29"/>
    </row>
    <row r="8" spans="1:5" ht="15.75" x14ac:dyDescent="0.25">
      <c r="A8" s="347" t="s">
        <v>67</v>
      </c>
      <c r="B8" s="347"/>
      <c r="C8" s="347"/>
      <c r="D8" s="347"/>
      <c r="E8" s="29"/>
    </row>
    <row r="9" spans="1:5" ht="15.75" x14ac:dyDescent="0.25">
      <c r="A9" s="347" t="s">
        <v>109</v>
      </c>
      <c r="B9" s="347"/>
      <c r="C9" s="347"/>
      <c r="D9" s="347"/>
      <c r="E9" s="29"/>
    </row>
    <row r="10" spans="1:5" ht="21" customHeight="1" x14ac:dyDescent="0.35">
      <c r="A10" s="348" t="s">
        <v>110</v>
      </c>
      <c r="B10" s="348"/>
      <c r="C10" s="348"/>
      <c r="D10" s="34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topLeftCell="A12" zoomScale="70" zoomScaleNormal="60" zoomScaleSheetLayoutView="70" workbookViewId="0">
      <selection activeCell="D31" sqref="D3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79"/>
      <c r="B1" s="180"/>
      <c r="C1" s="180"/>
      <c r="D1" s="180"/>
      <c r="E1" s="180"/>
      <c r="F1" s="180"/>
      <c r="G1" s="180"/>
      <c r="H1" s="180"/>
      <c r="I1" s="181"/>
    </row>
    <row r="2" spans="1:12" ht="18.75" x14ac:dyDescent="0.25">
      <c r="A2" s="420" t="s">
        <v>63</v>
      </c>
      <c r="B2" s="277"/>
      <c r="C2" s="277"/>
      <c r="D2" s="277"/>
      <c r="E2" s="277"/>
      <c r="F2" s="277"/>
      <c r="G2" s="277"/>
      <c r="H2" s="277"/>
      <c r="I2" s="421"/>
    </row>
    <row r="3" spans="1:12" ht="18.75" x14ac:dyDescent="0.25">
      <c r="A3" s="420" t="str">
        <f>+'Numeral 2'!A3:E3</f>
        <v>Dirección Administrativa</v>
      </c>
      <c r="B3" s="277"/>
      <c r="C3" s="277"/>
      <c r="D3" s="277"/>
      <c r="E3" s="277"/>
      <c r="F3" s="277"/>
      <c r="G3" s="277"/>
      <c r="H3" s="277"/>
      <c r="I3" s="421"/>
    </row>
    <row r="4" spans="1:12" ht="15.75" customHeight="1" x14ac:dyDescent="0.25">
      <c r="A4" s="422" t="s">
        <v>179</v>
      </c>
      <c r="B4" s="423"/>
      <c r="C4" s="423"/>
      <c r="D4" s="424"/>
      <c r="E4" s="425" t="s">
        <v>137</v>
      </c>
      <c r="F4" s="423"/>
      <c r="G4" s="423"/>
      <c r="H4" s="423"/>
      <c r="I4" s="426"/>
    </row>
    <row r="5" spans="1:12" ht="18.75" x14ac:dyDescent="0.25">
      <c r="A5" s="418" t="s">
        <v>139</v>
      </c>
      <c r="B5" s="290"/>
      <c r="C5" s="290"/>
      <c r="D5" s="290"/>
      <c r="E5" s="290"/>
      <c r="F5" s="290"/>
      <c r="G5" s="290"/>
      <c r="H5" s="290"/>
      <c r="I5" s="419"/>
    </row>
    <row r="6" spans="1:12" ht="18.75" x14ac:dyDescent="0.25">
      <c r="A6" s="418" t="str">
        <f>+'Numeral 2'!A6:E6</f>
        <v>Subdirectora: Geovana Lissette Quiñonez Mendoza</v>
      </c>
      <c r="B6" s="290"/>
      <c r="C6" s="290"/>
      <c r="D6" s="290"/>
      <c r="E6" s="290"/>
      <c r="F6" s="290"/>
      <c r="G6" s="290"/>
      <c r="H6" s="290"/>
      <c r="I6" s="419"/>
    </row>
    <row r="7" spans="1:12" ht="18.75" x14ac:dyDescent="0.25">
      <c r="A7" s="430" t="str">
        <f>+'Numeral 2'!A7:E7</f>
        <v>Responsable de Actualización de la información: Alma Griselda Pérez Cuc</v>
      </c>
      <c r="B7" s="431"/>
      <c r="C7" s="431"/>
      <c r="D7" s="431"/>
      <c r="E7" s="431"/>
      <c r="F7" s="431"/>
      <c r="G7" s="431"/>
      <c r="H7" s="431"/>
      <c r="I7" s="432"/>
    </row>
    <row r="8" spans="1:12" ht="18.75" x14ac:dyDescent="0.25">
      <c r="A8" s="418" t="str">
        <f>+'Numeral 14 Administración'!A8:E8</f>
        <v>Mes de Actualización: Junio 2021</v>
      </c>
      <c r="B8" s="290"/>
      <c r="C8" s="290"/>
      <c r="D8" s="290"/>
      <c r="E8" s="290"/>
      <c r="F8" s="290"/>
      <c r="G8" s="290"/>
      <c r="H8" s="290"/>
      <c r="I8" s="419"/>
    </row>
    <row r="9" spans="1:12" ht="18.75" x14ac:dyDescent="0.25">
      <c r="A9" s="418" t="s">
        <v>113</v>
      </c>
      <c r="B9" s="290"/>
      <c r="C9" s="290"/>
      <c r="D9" s="290"/>
      <c r="E9" s="290"/>
      <c r="F9" s="290"/>
      <c r="G9" s="290"/>
      <c r="H9" s="290"/>
      <c r="I9" s="419"/>
    </row>
    <row r="10" spans="1:12" ht="28.5" customHeight="1" x14ac:dyDescent="0.3">
      <c r="A10" s="433" t="s">
        <v>112</v>
      </c>
      <c r="B10" s="434"/>
      <c r="C10" s="434"/>
      <c r="D10" s="434"/>
      <c r="E10" s="434"/>
      <c r="F10" s="434"/>
      <c r="G10" s="434"/>
      <c r="H10" s="434"/>
      <c r="I10" s="435"/>
    </row>
    <row r="11" spans="1:12" ht="56.25" x14ac:dyDescent="0.25">
      <c r="A11" s="176" t="s">
        <v>22</v>
      </c>
      <c r="B11" s="178" t="s">
        <v>33</v>
      </c>
      <c r="C11" s="175" t="s">
        <v>54</v>
      </c>
      <c r="D11" s="175" t="s">
        <v>55</v>
      </c>
      <c r="E11" s="175" t="s">
        <v>56</v>
      </c>
      <c r="F11" s="175" t="s">
        <v>48</v>
      </c>
      <c r="G11" s="175" t="s">
        <v>16</v>
      </c>
      <c r="H11" s="177" t="s">
        <v>111</v>
      </c>
      <c r="I11" s="182" t="s">
        <v>131</v>
      </c>
    </row>
    <row r="12" spans="1:12" ht="213.75" customHeight="1" x14ac:dyDescent="0.25">
      <c r="A12" s="183">
        <v>1</v>
      </c>
      <c r="B12" s="18" t="s">
        <v>173</v>
      </c>
      <c r="C12" s="267" t="s">
        <v>172</v>
      </c>
      <c r="D12" s="171" t="s">
        <v>174</v>
      </c>
      <c r="E12" s="169" t="s">
        <v>130</v>
      </c>
      <c r="F12" s="169" t="s">
        <v>175</v>
      </c>
      <c r="G12" s="170">
        <v>30000</v>
      </c>
      <c r="H12" s="172" t="s">
        <v>213</v>
      </c>
      <c r="I12" s="184" t="s">
        <v>214</v>
      </c>
    </row>
    <row r="13" spans="1:12" s="28" customFormat="1" ht="213.75" customHeight="1" x14ac:dyDescent="0.25">
      <c r="A13" s="183">
        <v>2</v>
      </c>
      <c r="B13" s="18" t="s">
        <v>204</v>
      </c>
      <c r="C13" s="267" t="s">
        <v>203</v>
      </c>
      <c r="D13" s="171" t="s">
        <v>205</v>
      </c>
      <c r="E13" s="169" t="s">
        <v>130</v>
      </c>
      <c r="F13" s="169" t="s">
        <v>243</v>
      </c>
      <c r="G13" s="170">
        <v>48000</v>
      </c>
      <c r="H13" s="172" t="s">
        <v>232</v>
      </c>
      <c r="I13" s="184" t="s">
        <v>219</v>
      </c>
    </row>
    <row r="14" spans="1:12" s="28" customFormat="1" ht="213.75" customHeight="1" x14ac:dyDescent="0.25">
      <c r="A14" s="241">
        <v>3</v>
      </c>
      <c r="B14" s="237" t="s">
        <v>237</v>
      </c>
      <c r="C14" s="238" t="s">
        <v>238</v>
      </c>
      <c r="D14" s="238" t="s">
        <v>239</v>
      </c>
      <c r="E14" s="239" t="s">
        <v>130</v>
      </c>
      <c r="F14" s="239" t="s">
        <v>240</v>
      </c>
      <c r="G14" s="240">
        <v>298337.88</v>
      </c>
      <c r="H14" s="239" t="s">
        <v>241</v>
      </c>
      <c r="I14" s="237" t="s">
        <v>242</v>
      </c>
    </row>
    <row r="15" spans="1:12" s="28" customFormat="1" ht="213.75" customHeight="1" x14ac:dyDescent="0.25">
      <c r="A15" s="241">
        <v>4</v>
      </c>
      <c r="B15" s="237" t="s">
        <v>237</v>
      </c>
      <c r="C15" s="238" t="s">
        <v>255</v>
      </c>
      <c r="D15" s="238" t="s">
        <v>256</v>
      </c>
      <c r="E15" s="239" t="s">
        <v>130</v>
      </c>
      <c r="F15" s="239" t="s">
        <v>244</v>
      </c>
      <c r="G15" s="240">
        <v>780000</v>
      </c>
      <c r="H15" s="239" t="s">
        <v>257</v>
      </c>
      <c r="I15" s="237" t="s">
        <v>242</v>
      </c>
    </row>
    <row r="16" spans="1:12" s="28" customFormat="1" ht="18.75" x14ac:dyDescent="0.3">
      <c r="A16" s="185"/>
      <c r="B16" s="50"/>
      <c r="C16" s="50"/>
      <c r="D16" s="50"/>
      <c r="E16" s="50"/>
      <c r="F16" s="50"/>
      <c r="G16" s="50"/>
      <c r="H16" s="50"/>
      <c r="I16" s="186"/>
      <c r="L16" s="33"/>
    </row>
    <row r="17" spans="1:12" s="28" customFormat="1" ht="18.75" x14ac:dyDescent="0.3">
      <c r="A17" s="185"/>
      <c r="B17" s="50"/>
      <c r="C17" s="50"/>
      <c r="D17" s="50"/>
      <c r="E17" s="50"/>
      <c r="F17" s="50"/>
      <c r="G17" s="50"/>
      <c r="H17" s="50"/>
      <c r="I17" s="186"/>
      <c r="L17" s="33"/>
    </row>
    <row r="18" spans="1:12" s="28" customFormat="1" ht="18.75" x14ac:dyDescent="0.3">
      <c r="A18" s="185"/>
      <c r="B18" s="50"/>
      <c r="C18" s="50"/>
      <c r="D18" s="50"/>
      <c r="E18" s="50"/>
      <c r="F18" s="50"/>
      <c r="G18" s="50"/>
      <c r="H18" s="50"/>
      <c r="I18" s="186"/>
      <c r="L18" s="33"/>
    </row>
    <row r="19" spans="1:12" s="96" customFormat="1" ht="18.75" x14ac:dyDescent="0.3">
      <c r="A19" s="185"/>
      <c r="B19" s="50"/>
      <c r="C19" s="50"/>
      <c r="D19" s="50"/>
      <c r="E19" s="50"/>
      <c r="F19" s="50"/>
      <c r="G19" s="50"/>
      <c r="H19" s="50"/>
      <c r="I19" s="186"/>
      <c r="J19" s="97"/>
      <c r="K19" s="97"/>
      <c r="L19" s="97"/>
    </row>
    <row r="20" spans="1:12" s="96" customFormat="1" ht="18.75" x14ac:dyDescent="0.3">
      <c r="A20" s="185"/>
      <c r="B20" s="50"/>
      <c r="C20" s="50"/>
      <c r="D20" s="50"/>
      <c r="E20" s="50"/>
      <c r="F20" s="50"/>
      <c r="G20" s="50"/>
      <c r="H20" s="50"/>
      <c r="I20" s="186"/>
      <c r="J20" s="97"/>
      <c r="K20" s="97"/>
      <c r="L20" s="97"/>
    </row>
    <row r="21" spans="1:12" s="28" customFormat="1" ht="15.75" x14ac:dyDescent="0.25">
      <c r="A21" s="428" t="s">
        <v>71</v>
      </c>
      <c r="B21" s="429"/>
      <c r="C21" s="97"/>
      <c r="D21" s="97"/>
      <c r="E21" s="95"/>
      <c r="F21" s="408" t="s">
        <v>180</v>
      </c>
      <c r="G21" s="408"/>
      <c r="H21" s="97"/>
      <c r="I21" s="187"/>
      <c r="L21" s="33"/>
    </row>
    <row r="22" spans="1:12" ht="16.5" thickBot="1" x14ac:dyDescent="0.3">
      <c r="A22" s="188"/>
      <c r="B22" s="189"/>
      <c r="C22" s="189"/>
      <c r="D22" s="190"/>
      <c r="E22" s="190"/>
      <c r="F22" s="427"/>
      <c r="G22" s="427"/>
      <c r="H22" s="189"/>
      <c r="I22" s="191"/>
      <c r="L22" s="33"/>
    </row>
    <row r="23" spans="1:12" x14ac:dyDescent="0.25">
      <c r="A23" s="28"/>
      <c r="B23" s="28"/>
      <c r="C23" s="28"/>
      <c r="D23" s="28"/>
      <c r="E23" s="28"/>
      <c r="F23" s="28"/>
      <c r="G23" s="28"/>
      <c r="I23" s="28"/>
    </row>
  </sheetData>
  <mergeCells count="13">
    <mergeCell ref="F22:G22"/>
    <mergeCell ref="A21:B21"/>
    <mergeCell ref="A7:I7"/>
    <mergeCell ref="A8:I8"/>
    <mergeCell ref="A9:I9"/>
    <mergeCell ref="A10:I10"/>
    <mergeCell ref="F21:G21"/>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2021-07-06T13:41:24Z</cp:lastPrinted>
  <dcterms:created xsi:type="dcterms:W3CDTF">2017-12-05T18:01:17Z</dcterms:created>
  <dcterms:modified xsi:type="dcterms:W3CDTF">2021-07-07T16:36:03Z</dcterms:modified>
</cp:coreProperties>
</file>