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Editable\"/>
    </mc:Choice>
  </mc:AlternateContent>
  <xr:revisionPtr revIDLastSave="0" documentId="13_ncr:1_{BAB58BC5-0CBE-4DB9-9143-F4F4DF66F643}"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servicios'!$A$1:$K$108</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6" i="13"/>
  <c r="A7" i="13"/>
  <c r="B17" i="10" l="1"/>
  <c r="E12" i="13" l="1"/>
  <c r="E17" i="13"/>
  <c r="E21" i="13"/>
  <c r="E24" i="13"/>
  <c r="E25" i="13"/>
  <c r="E26" i="13"/>
  <c r="B32" i="10"/>
  <c r="B47" i="10"/>
  <c r="B97" i="10"/>
  <c r="B57" i="10"/>
  <c r="B67" i="10"/>
  <c r="B72" i="10"/>
  <c r="B82" i="10"/>
  <c r="B77" i="10"/>
  <c r="B87" i="10"/>
  <c r="B92" i="10"/>
  <c r="B27" i="10"/>
  <c r="B22" i="10"/>
  <c r="E27" i="13" l="1"/>
  <c r="B104" i="10"/>
  <c r="B62" i="10" l="1"/>
  <c r="B52" i="10"/>
  <c r="B42" i="10"/>
  <c r="B37" i="10"/>
  <c r="A43" i="6" l="1"/>
  <c r="A3" i="10" s="1"/>
  <c r="A3" i="17" l="1"/>
  <c r="A7" i="17" l="1"/>
  <c r="A7" i="10" s="1"/>
  <c r="A6" i="17"/>
  <c r="A5" i="17"/>
  <c r="A2" i="17"/>
  <c r="B12" i="10" l="1"/>
  <c r="B102" i="10" s="1"/>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<sst xmlns="http://schemas.openxmlformats.org/spreadsheetml/2006/main" count="788" uniqueCount="253">
  <si>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</si>
  <si>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</si>
  <si>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</si>
  <si>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</si>
  <si>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</si>
  <si>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</si>
  <si>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</si>
  <si>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</si>
  <si>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</si>
  <si>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</si>
  <si>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</si>
  <si>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</si>
  <si>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</si>
  <si>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</si>
  <si>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</si>
  <si>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</si>
  <si>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</si>
  <si>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</si>
  <si>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</si>
  <si>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</si>
  <si>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</si>
  <si>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</si>
  <si>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</si>
  <si>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</si>
  <si>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</si>
  <si>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</si>
  <si>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</si>
  <si>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</si>
  <si>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</si>
  <si>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</si>
  <si>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</si>
  <si>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</si>
  <si>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</si>
  <si>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</si>
  <si>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</si>
  <si>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</si>
  <si>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</si>
  <si>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</si>
  <si>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</si>
  <si>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</si>
  <si>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</si>
  <si>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</si>
  <si>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</si>
  <si>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</si>
  <si>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</si>
  <si>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</si>
  <si>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</si>
  <si>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</si>
  <si>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</si>
  <si>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</si>
  <si>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</si>
  <si>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</si>
  <si>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</si>
  <si>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</si>
  <si>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</si>
  <si>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</si>
  <si>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</si>
  <si>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</si>
  <si>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</si>
  <si>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</si>
  <si>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</si>
  <si>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</si>
  <si>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</si>
  <si>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</si>
  <si>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</si>
  <si>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</si>
  <si>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</si>
  <si>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</si>
  <si>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</si>
  <si>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</si>
  <si>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</si>
  <si>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</si>
  <si>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</si>
  <si>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</si>
  <si>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</si>
  <si>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</si>
  <si>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</si>
  <si>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</si>
  <si>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</si>
  <si>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</si>
  <si>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</si>
  <si>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</si>
  <si>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</si>
  <si>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</si>
  <si>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</si>
  <si>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</si>
  <si>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</si>
  <si>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</si>
  <si>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</si>
  <si>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</si>
  <si>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</si>
  <si>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</si>
  <si>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</si>
  <si>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</si>
  <si>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</si>
  <si>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</si>
  <si>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</si>
  <si>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</si>
  <si>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</si>
  <si>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</si>
  <si>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</si>
  <si>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</si>
  <si>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</si>
  <si>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</si>
  <si>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</si>
  <si>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</si>
  <si>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</si>
  <si>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</si>
  <si>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</si>
  <si>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</si>
  <si>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</si>
  <si>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</si>
  <si>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</si>
  <si>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</si>
  <si>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</si>
  <si>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</si>
  <si>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</si>
  <si>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</si>
  <si>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</si>
  <si>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</si>
  <si>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</si>
  <si>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</si>
  <si>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</si>
  <si>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</si>
  <si>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</si>
  <si>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</si>
  <si>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</si>
  <si>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</si>
  <si>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</si>
  <si>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</si>
  <si>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</si>
  <si>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</si>
  <si>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</si>
  <si>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</si>
  <si>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</si>
  <si>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</si>
  <si>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</si>
  <si>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</si>
  <si>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</si>
  <si>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</si>
  <si>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</si>
  <si>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</si>
  <si>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151
ARRENDAMIENTO DE EDIFICIOS Y LOCALES</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</si>
  <si>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</si>
  <si>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</si>
  <si>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</si>
  <si>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</si>
  <si>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</si>
  <si>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</si>
  <si>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</si>
  <si>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</si>
  <si>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</si>
  <si>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</si>
  <si>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</si>
  <si>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</si>
  <si>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</si>
  <si>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</si>
  <si>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</si>
  <si>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</si>
  <si>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</si>
  <si>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</si>
  <si>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</si>
  <si>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</si>
  <si>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</si>
  <si>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GARCIA TZUL DE NORATO HERMINIA LEONOR</t>
  </si>
  <si>
    <t>115
EXTRACCIÓN DE BASURA Y DESTRUCCIÓN DE DESECHOS SÓLIDOS</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</si>
  <si>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</si>
  <si>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</si>
  <si>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</si>
  <si>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</si>
  <si>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</si>
  <si>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</si>
  <si>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</si>
  <si>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</si>
  <si>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</si>
  <si>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</si>
  <si>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</si>
  <si>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</si>
  <si>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</si>
  <si>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</si>
  <si>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</si>
  <si>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</si>
  <si>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</si>
  <si>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</si>
  <si>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</si>
  <si>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</si>
  <si>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</si>
  <si>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</si>
  <si>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</si>
  <si>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COMUNICACIONES METROPOLITANAS CABLECOLOR, SOCIEDAD ANONIMA</t>
  </si>
  <si>
    <t>SERVICIO DE EXTRACCIÓN DE BASURA, EN LAS INSTALACIONES  DE LA SECRETARÍA PRESIDENCIAL DE LA MUJER</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</si>
  <si>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</si>
  <si>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</si>
  <si>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</si>
  <si>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</si>
  <si>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</si>
  <si>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</si>
  <si>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</si>
  <si>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t>
  </si>
  <si>
    <t>Nota: Las Sedes departamentales de la Secretaría Presidencial de la Mujer, no cuentan con teléfono institucional.</t>
  </si>
  <si>
    <t>199
OTROS SERVICIOS</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</si>
  <si>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</si>
  <si>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Mes de Actualización: Enero 2021</t>
  </si>
  <si>
    <t>01/01/2021 
AL 
31/12/2021</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</si>
  <si>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</si>
  <si>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</si>
  <si>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</si>
  <si>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</si>
  <si>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</si>
  <si>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</si>
  <si>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</si>
  <si>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</si>
  <si>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</si>
  <si>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ACTA ADMINISTRATIVA
1-2021</t>
  </si>
  <si>
    <t>01/01/2021 AL 31/12/2021</t>
  </si>
  <si>
    <t>ACTA ADMINISTRATIVA
 2-2021.</t>
  </si>
  <si>
    <t>SERVICIO DE ENLACE DE INTERNET CORPORATIVO DE 35 MBS PARA LA SECRETARÍA PRESIDENCIAL DE LA MUJER, CORRESPONDIENTE AL PERIODO DEL 4 AL 31 DE ENERO DEL AÑO 2021.</t>
  </si>
  <si>
    <t>04/01/2021 AL 31/12/2021</t>
  </si>
  <si>
    <t>02.diciembre.2020 Hora: 03:49:16 p.m.</t>
  </si>
  <si>
    <t>29.diciembre.2020 Hora: 03:36:20 p.m.</t>
  </si>
  <si>
    <t>30.diciembre.2020 Hora: 10:09:38 a.m.</t>
  </si>
  <si>
    <t>30.diciembre.2020 Hora: 10:11:51 a.m.</t>
  </si>
  <si>
    <t>07.diciembre.2020 Hora: 09:55:58 a.m.</t>
  </si>
  <si>
    <t>16.diciembre.2020 Hora: 10:14:18 a.m.</t>
  </si>
  <si>
    <t>EMPAQUE SEGURO SOCIEDAD ANONIMA</t>
  </si>
  <si>
    <t>SERVICIO DE DESINFECCIÓN Y SANITIZACIÓN DE AMBIENTES EN LAS INSTALACIONES DE SEPREM, PARA GARANTIZAR LA SALUD DEL PERSONAL, COMO MEDIDA PREVENTIVA ANTE LA PANDEMIA DEL COVID-19, REALIZADO EL 05/01/2021.</t>
  </si>
  <si>
    <t>SERVICIO DE MENSAJERÍA PARA EL ENVIÓ Y TRASLADO DE CORRESPONDENCIA DE DOCUMENTOS A LAS SEDES DEPARTAMENTALES DE LA SECRETARÍA PRESIDENCIAL DE LA MUJER Y VICEVERSA, PERIODO DICIEMBRE 2020.</t>
  </si>
  <si>
    <t>114
CORREOS Y TELÉGRAFOS</t>
  </si>
  <si>
    <t>SERVICIO DE TELEFONIA MOVIL (VOZ, SMS E INTERNET), PARA LA SUBSECRETARIA PRESIDENCIAL DE LA MUJER DE LA SECRETARÍA PRESIDENCIAL DE LA MUJER, PARA EL DESARROLLO ADECUADO DE LAS ACTIVIDADES Y TAREAS INSTITUCIONALES EN EL CUMPLIMIENTO DE SUS FUNCIONES. PERIODO DICIEMBRE 2020.</t>
  </si>
  <si>
    <t>COMUNICACIONES CELULARES  SOCIEDAD ANONIMA</t>
  </si>
  <si>
    <t>PAGO DE SERVICIO DE ENERGÍA ELÉCTRICA PARA LAS OFICINAS DE LA SECRETARÍA PRESIDENCIAL DE LA MUJER, PERIODO 09/12/2020 AL 09/01/2021, CONTADOR: S63158.</t>
  </si>
  <si>
    <t>PAGO DE SERVICIO DE ENERGÍA ELÉCTRICA PARA LAS OFICINAS DE LA SECRETARÍA PRESIDENCIAL DE LA MUJER, PERIODO 09/12/2020 AL 09/01/2021, CONTADOR: T29105.</t>
  </si>
  <si>
    <t>PAGO DE SERVICIO DE ENERGÍA ELÉCTRICA QUE SE BRINDÓ AL PERSONAL QUE ESTABA A CARGO DEL PROGRAMA DE PREVENCIÓN Y ERRADICACIÓN DE LA VIOLENCIA INTRAFAMILIAR -PROPEVI-, PERIODO 09/12/2020 AL 09/01/2021, CONTADOR S47946.</t>
  </si>
  <si>
    <t>PAGO DE SERVICIO DE TELEFONÍA FIJA AL PERSONAL DE LAS DIFERENTES DIRECCIONES DE LA SECRETARÍA PRESIDENCIAL DE LA MUJER, PERIODO DEL 02/12/2020 AL 01/01/2021, NUMERO 2207-9400.</t>
  </si>
  <si>
    <t>SERVICIO DE AGUA POTABLE PARA PROVEER AL PERSONAL DE LA SECRETARÍA PRESIDENCIAL DE LA MUJER, PERÍODO DEL 18/11/2020 AL 17/12/2020, CONTADOR 70229261.</t>
  </si>
  <si>
    <t>EMPRESA MUNICIPAL DE AGUA DE LA CIUDAD DE GUATEMALA</t>
  </si>
  <si>
    <t>112
AGUA</t>
  </si>
  <si>
    <t>SERVICIO DE AGUA POTABLE PARA PROVEER AL PERSONAL DE LA SECRETARÍA PRESIDENCIAL DE LA MUJER, PERÍODO DEL 18/12/2020 AL 17/01/2021, CONTADOR 70229261.</t>
  </si>
  <si>
    <t>SERVICIO DE AGUA POTABLE QUE SE BRINDÓ AL PERSONAL QUE ESTABA A CARGO DEL PROGRAMA DE PREVENCIÓN Y ERRADICACIÓN DE LA VIOLENCIA INTRAFAMILIAR -PROPEVI-, PERÍODO DEL 18/11/2020 AL 17/12/2020, CONTADOR 70146704.</t>
  </si>
  <si>
    <t>SERVICIO DE AGUA POTABLE, QUE SE BRINDÓ AL PERSONAL QUE ESTUVO A CARGO DEL PROGRAMA DE PREVENCIÓN Y ERRADICACIÓN DE LA VIOLENCIA INTRAFAMILIAR -PROPEVI-, PERÍODO DEL 18/12/2020 AL 17/01/2021, CONTADOR 70146704.</t>
  </si>
  <si>
    <t>SERVICIO DE ENERGÍA ELÉCTRICA PARA LAS INSTALACIONES DE LA BODEGA DE LA ZONA 18, DONDE SE ENCUENTRA LABORANDO EL PERSONAL DE LA SECRETARÍA PRESIDENCIAL DE LA MUJER, CONTADOR S41877, PERIODO 20/11/2020 AL 21/12/2020.</t>
  </si>
  <si>
    <t>SERVICIO DE ENERGÍA ELÉCTRICA PARA LAS INSTALACIONES DE LA BODEGA DE LA ZONA 18, DONDE SE ENCUENTRA LABORANDO EL PERSONAL DE LA SECRETARÍA PRESIDENCIAL DE LA MUJER, CONTADOR S41877, PERIODO DEL 21/12/2020 AL 21/01/2021</t>
  </si>
  <si>
    <t>SERVICIO DE EXTRACCIÓN DE BASURA EN LAS INSTALACIONES DE LA SECRETARÍA PRESIDENCIAL DE LA MUJER, -SEPREM-, CORRESPONDIENTE AL MES DE ENERO 2021.</t>
  </si>
  <si>
    <t>SERVICIO DE TELEFONÍA FIJA PARA PROVEER AL PERSONAL DE LAS DIFERENTES DIRECCIONES DE LA SECRETARÍA PRESIDENCIAL DE LA MUJER, PERIODO 02/12/2020 AL 01/01/2021, NUMERO 2230-0977; 2230-0982; 2230-0981.</t>
  </si>
  <si>
    <t>SERVICIO DE TELEFONÍA FIJA QUE SE LE BRINDÓ AL PERSONAL QUE ESTABA A CARGO DEL PROGRAMA DE PREVENCIÓN Y ERRADICACIÓN DE LA VIOLENCIA INTRAFAMILIAR -PROPEVI-, PERIODO DEL 02/12/2020 AL 01/01/2021, NUMERO 2220-6318.</t>
  </si>
  <si>
    <t>SERVICIO DE ENLACE DE INTERNET CORPORATIVO DE 35 MBS PARA LA SECRETARÍA PRESIDENCIAL DE LA MUJER.</t>
  </si>
  <si>
    <t>SERVICIO DE AGUA POTABLE PARA PROVEER AL PERSONAL DE LA SECRETARÍA PRESIDENCIAL DE LA MUJER Y QUE SE LE BRINDO AL PERSONAL QUE ESTUVO A CARGO DEL PROGRAMA DE PREVENCIÓN Y ERRADICACIÓN DE LA VIOLENCIA INTRAFAMILIAR -PROPEVI-, CONTADOR 70229261, CONTADOR 70146704.</t>
  </si>
  <si>
    <t>SERVICIO DE TELEFONIA MOVIL (VOZ, SMS E INTERNET), PARA LA SUBSECRETARIA PRESIDENCIAL DE LA MUJER DE LA SECRETARÍA PRESIDENCIAL DE LA MUJER.</t>
  </si>
  <si>
    <t>COMUNICACIONES CELULARES SOCIEDAD ANONIMA</t>
  </si>
  <si>
    <t>SERVICIO DE TELEFONÍA FIJA PARA LA SECRETARÍA PRESIDENCIAL DE LA MUJER Y PARA EL PROGRAMA DE PREVENCIÓN Y ERRADICACIÓN DE LA VIOLENCIA INTRAFAMILIAR -PROPEVI-.</t>
  </si>
  <si>
    <t>SERVICIO DE ENERGÍA ELÉCTRICA CONTADOR S63158.; CONTADOR T29105; CONTADOR S47946; CONTADOR S41877.</t>
  </si>
  <si>
    <t>Actualmente la Secretaría Presidencial de la Mujer, únicamente cuenta con Sedes Departamentales en los Departamentos descritos en el cuadro anterior.</t>
  </si>
  <si>
    <t>ARRENDAMIENTO DE BIEN INMUEBLE PARA LA OFICINA DE LA SEDE DEPARTAMENTAL DE LA SECRETARÍA PRESIDENCIAL DE LA MUJER, EN EL DEPARTAMENTO DE TOTONICAPAN, PERIODO DE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</si>
</sst>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indexed="64"/>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9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xf numFmtId="0" fontId="24" fillId="0" borderId="0" xfId="0" applyFont="1" applyFill="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19" xfId="0" applyFont="1" applyFill="1" applyBorder="1" applyAlignment="1">
      <alignment horizontal="lef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165" fontId="0" fillId="0" borderId="0" xfId="0" applyNumberFormat="1" applyAlignment="1">
      <alignment vertical="center"/>
    </xf>
    <xf numFmtId="0" fontId="16" fillId="6" borderId="1" xfId="0" applyFont="1" applyFill="1" applyBorder="1" applyAlignment="1">
      <alignment vertical="center" wrapText="1"/>
    </xf>
    <xf numFmtId="0" fontId="14" fillId="6" borderId="15" xfId="0" applyFont="1" applyFill="1" applyBorder="1" applyAlignment="1">
      <alignment vertical="center"/>
    </xf>
    <xf numFmtId="0" fontId="0" fillId="6" borderId="0" xfId="0" applyFont="1" applyFill="1"/>
    <xf numFmtId="0" fontId="14" fillId="6" borderId="10" xfId="0" applyFont="1" applyFill="1" applyBorder="1" applyAlignment="1">
      <alignment vertical="center"/>
    </xf>
    <xf numFmtId="0" fontId="16" fillId="6" borderId="10" xfId="0" applyFont="1" applyFill="1" applyBorder="1" applyAlignment="1">
      <alignment horizontal="left" vertical="center" wrapText="1"/>
    </xf>
    <xf numFmtId="0" fontId="16" fillId="6" borderId="10" xfId="0" applyFont="1" applyFill="1" applyBorder="1" applyAlignment="1">
      <alignment horizontal="left" vertical="center"/>
    </xf>
    <xf numFmtId="0" fontId="14" fillId="6" borderId="0" xfId="0" applyFont="1" applyFill="1" applyBorder="1"/>
    <xf numFmtId="166" fontId="14" fillId="6" borderId="0" xfId="3" applyFont="1" applyFill="1" applyBorder="1"/>
    <xf numFmtId="0" fontId="14" fillId="6" borderId="1" xfId="0" applyFont="1" applyFill="1" applyBorder="1" applyAlignment="1">
      <alignment vertical="center"/>
    </xf>
    <xf numFmtId="0" fontId="16"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6" fillId="6" borderId="15" xfId="0" applyFont="1" applyFill="1" applyBorder="1" applyAlignment="1">
      <alignment vertical="center"/>
    </xf>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5" fillId="4" borderId="3" xfId="0" applyFont="1" applyFill="1" applyBorder="1" applyAlignment="1">
      <alignment horizontal="center" vertical="center" wrapText="1"/>
    </xf>
    <xf numFmtId="49" fontId="4" fillId="6" borderId="11" xfId="0" applyNumberFormat="1" applyFont="1" applyFill="1" applyBorder="1" applyAlignment="1">
      <alignment horizontal="left" vertical="center" wrapText="1"/>
    </xf>
    <xf numFmtId="14" fontId="4" fillId="6" borderId="13" xfId="0" applyNumberFormat="1" applyFont="1" applyFill="1" applyBorder="1" applyAlignment="1">
      <alignment horizontal="left" vertical="center"/>
    </xf>
    <xf numFmtId="0" fontId="4" fillId="6" borderId="13" xfId="0" applyFont="1" applyFill="1" applyBorder="1" applyAlignment="1">
      <alignment horizontal="justify" vertical="center" wrapText="1"/>
    </xf>
    <xf numFmtId="0" fontId="4" fillId="6" borderId="16" xfId="0" applyFont="1" applyFill="1" applyBorder="1" applyAlignment="1">
      <alignment horizontal="left" vertical="center"/>
    </xf>
    <xf numFmtId="0" fontId="4" fillId="6" borderId="11" xfId="0" applyFont="1" applyFill="1" applyBorder="1" applyAlignment="1">
      <alignment vertical="center" wrapText="1"/>
    </xf>
    <xf numFmtId="0" fontId="4" fillId="6" borderId="13" xfId="0" applyFont="1" applyFill="1" applyBorder="1" applyAlignment="1">
      <alignment vertical="center"/>
    </xf>
    <xf numFmtId="0" fontId="0" fillId="6" borderId="16" xfId="0" applyFont="1" applyFill="1" applyBorder="1" applyAlignment="1">
      <alignment vertical="center"/>
    </xf>
    <xf numFmtId="0" fontId="4" fillId="6" borderId="13" xfId="0" applyFont="1" applyFill="1" applyBorder="1" applyAlignment="1">
      <alignment horizontal="left" vertical="center"/>
    </xf>
    <xf numFmtId="0" fontId="4" fillId="6" borderId="13" xfId="0" applyFont="1" applyFill="1" applyBorder="1" applyAlignment="1">
      <alignment horizontal="justify" vertical="top" wrapText="1"/>
    </xf>
    <xf numFmtId="0" fontId="13" fillId="0" borderId="20" xfId="0" applyFont="1" applyFill="1" applyBorder="1" applyAlignment="1">
      <alignment horizontal="center" vertical="center"/>
    </xf>
    <xf numFmtId="0" fontId="0" fillId="6" borderId="31" xfId="0" applyFont="1" applyFill="1" applyBorder="1"/>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4" fontId="23" fillId="0"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6" borderId="43" xfId="0" applyFont="1" applyFill="1" applyBorder="1" applyAlignment="1">
      <alignment vertical="center" wrapText="1"/>
    </xf>
    <xf numFmtId="0" fontId="14" fillId="6" borderId="44" xfId="0" applyFont="1" applyFill="1" applyBorder="1" applyAlignment="1">
      <alignment vertical="center" wrapText="1"/>
    </xf>
    <xf numFmtId="0" fontId="14" fillId="6" borderId="20" xfId="0" applyFont="1" applyFill="1" applyBorder="1" applyAlignment="1">
      <alignment vertical="center" wrapText="1"/>
    </xf>
    <xf numFmtId="165" fontId="16" fillId="6" borderId="19" xfId="0" applyNumberFormat="1" applyFont="1" applyFill="1" applyBorder="1" applyAlignment="1">
      <alignment horizontal="center" vertical="center"/>
    </xf>
    <xf numFmtId="165" fontId="16" fillId="6" borderId="7" xfId="0" applyNumberFormat="1" applyFont="1" applyFill="1" applyBorder="1" applyAlignment="1">
      <alignment horizontal="center" vertical="center"/>
    </xf>
    <xf numFmtId="165" fontId="16" fillId="6" borderId="21" xfId="0" applyNumberFormat="1" applyFont="1" applyFill="1" applyBorder="1" applyAlignment="1">
      <alignment horizontal="center" vertical="center"/>
    </xf>
    <xf numFmtId="165" fontId="14" fillId="6" borderId="19" xfId="0" applyNumberFormat="1" applyFont="1" applyFill="1" applyBorder="1" applyAlignment="1">
      <alignment horizontal="center" vertical="center"/>
    </xf>
    <xf numFmtId="165" fontId="14" fillId="6" borderId="7" xfId="0" applyNumberFormat="1" applyFont="1" applyFill="1" applyBorder="1" applyAlignment="1">
      <alignment horizontal="center" vertical="center"/>
    </xf>
    <xf numFmtId="165" fontId="14" fillId="6" borderId="21"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1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25" fillId="0" borderId="0" xfId="0" applyFont="1" applyBorder="1" applyAlignment="1">
      <alignment horizontal="center"/>
    </xf>
    <xf numFmtId="0" fontId="16" fillId="0" borderId="2" xfId="0" applyFont="1" applyFill="1" applyBorder="1" applyAlignment="1">
      <alignment horizontal="left" vertical="top"/>
    </xf>
    <xf numFmtId="0" fontId="14" fillId="6" borderId="6"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21"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54" xfId="0" applyFont="1" applyFill="1" applyBorder="1" applyAlignment="1">
      <alignment horizontal="left" wrapText="1"/>
    </xf>
    <xf numFmtId="0" fontId="9" fillId="0" borderId="34" xfId="0" applyFont="1" applyFill="1" applyBorder="1" applyAlignment="1">
      <alignment horizontal="left" wrapText="1"/>
    </xf>
    <xf numFmtId="0" fontId="9" fillId="0" borderId="55" xfId="0" applyFont="1" applyFill="1" applyBorder="1" applyAlignment="1">
      <alignment horizontal="left" wrapText="1"/>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23" fillId="0" borderId="1" xfId="0" applyNumberFormat="1" applyFont="1" applyFill="1" applyBorder="1" applyAlignment="1">
      <alignment horizontal="center" vertical="top"/>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6" xfId="0" applyNumberFormat="1" applyFont="1" applyFill="1" applyBorder="1" applyAlignment="1">
      <alignment horizontal="center" vertical="center"/>
    </xf>
    <xf numFmtId="14" fontId="23" fillId="0" borderId="7"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2444750</xdr:colOff>
      <xdr:row>40</xdr:row>
      <xdr:rowOff>0</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abSelected="1" view="pageBreakPreview" topLeftCell="A37" zoomScale="90" zoomScaleNormal="90" zoomScaleSheetLayoutView="90" workbookViewId="0">
      <selection sqref="A1:XFD3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hidden="1" customHeight="1" x14ac:dyDescent="0.25">
      <c r="A1" s="46"/>
      <c r="B1" s="47"/>
      <c r="C1" s="47"/>
      <c r="D1" s="47"/>
      <c r="E1" s="48"/>
    </row>
    <row r="2" spans="1:5" ht="18.75" hidden="1" x14ac:dyDescent="0.25">
      <c r="A2" s="277" t="s">
        <v>63</v>
      </c>
      <c r="B2" s="278"/>
      <c r="C2" s="278"/>
      <c r="D2" s="278"/>
      <c r="E2" s="279"/>
    </row>
    <row r="3" spans="1:5" ht="18.75" hidden="1" x14ac:dyDescent="0.25">
      <c r="A3" s="277" t="s">
        <v>118</v>
      </c>
      <c r="B3" s="278"/>
      <c r="C3" s="278"/>
      <c r="D3" s="278"/>
      <c r="E3" s="279"/>
    </row>
    <row r="4" spans="1:5" ht="15.75" hidden="1" customHeight="1" x14ac:dyDescent="0.25">
      <c r="A4" s="294" t="s">
        <v>193</v>
      </c>
      <c r="B4" s="294"/>
      <c r="C4" s="294"/>
      <c r="D4" s="294"/>
      <c r="E4" s="49" t="s">
        <v>138</v>
      </c>
    </row>
    <row r="5" spans="1:5" s="28" customFormat="1" ht="18.75" hidden="1" x14ac:dyDescent="0.25">
      <c r="A5" s="288" t="s">
        <v>140</v>
      </c>
      <c r="B5" s="288"/>
      <c r="C5" s="288"/>
      <c r="D5" s="288"/>
      <c r="E5" s="288"/>
    </row>
    <row r="6" spans="1:5" ht="18.75" hidden="1" x14ac:dyDescent="0.25">
      <c r="A6" s="288" t="s">
        <v>197</v>
      </c>
      <c r="B6" s="288"/>
      <c r="C6" s="288"/>
      <c r="D6" s="288"/>
      <c r="E6" s="288"/>
    </row>
    <row r="7" spans="1:5" s="68" customFormat="1" ht="18.75" hidden="1" x14ac:dyDescent="0.25">
      <c r="A7" s="293" t="s">
        <v>204</v>
      </c>
      <c r="B7" s="293"/>
      <c r="C7" s="293"/>
      <c r="D7" s="293"/>
      <c r="E7" s="293"/>
    </row>
    <row r="8" spans="1:5" ht="18.75" hidden="1" x14ac:dyDescent="0.25">
      <c r="A8" s="290" t="s">
        <v>202</v>
      </c>
      <c r="B8" s="291"/>
      <c r="C8" s="291"/>
      <c r="D8" s="291"/>
      <c r="E8" s="292"/>
    </row>
    <row r="9" spans="1:5" ht="18.75" hidden="1" x14ac:dyDescent="0.25">
      <c r="A9" s="290" t="s">
        <v>72</v>
      </c>
      <c r="B9" s="291"/>
      <c r="C9" s="291"/>
      <c r="D9" s="291"/>
      <c r="E9" s="292"/>
    </row>
    <row r="10" spans="1:5" ht="21" hidden="1" customHeight="1" thickBot="1" x14ac:dyDescent="0.3">
      <c r="A10" s="289" t="s">
        <v>139</v>
      </c>
      <c r="B10" s="289"/>
      <c r="C10" s="289"/>
      <c r="D10" s="289"/>
      <c r="E10" s="289"/>
    </row>
    <row r="11" spans="1:5" s="30" customFormat="1" ht="19.5" hidden="1" thickBot="1" x14ac:dyDescent="0.35">
      <c r="A11" s="95" t="s">
        <v>19</v>
      </c>
      <c r="B11" s="96" t="s">
        <v>52</v>
      </c>
      <c r="C11" s="96" t="s">
        <v>20</v>
      </c>
      <c r="D11" s="295" t="s">
        <v>122</v>
      </c>
      <c r="E11" s="296"/>
    </row>
    <row r="12" spans="1:5" s="69" customFormat="1" ht="30" hidden="1" x14ac:dyDescent="0.25">
      <c r="A12" s="99" t="s">
        <v>63</v>
      </c>
      <c r="B12" s="100" t="s">
        <v>137</v>
      </c>
      <c r="C12" s="101" t="s">
        <v>177</v>
      </c>
      <c r="D12" s="297" t="s">
        <v>152</v>
      </c>
      <c r="E12" s="298"/>
    </row>
    <row r="13" spans="1:5" s="69" customFormat="1" ht="33.75" hidden="1" customHeight="1" x14ac:dyDescent="0.25">
      <c r="A13" s="102" t="s">
        <v>167</v>
      </c>
      <c r="B13" s="103" t="s">
        <v>137</v>
      </c>
      <c r="C13" s="103" t="s">
        <v>162</v>
      </c>
      <c r="D13" s="299" t="s">
        <v>152</v>
      </c>
      <c r="E13" s="300"/>
    </row>
    <row r="14" spans="1:5" s="69" customFormat="1" ht="30" hidden="1" x14ac:dyDescent="0.25">
      <c r="A14" s="102" t="s">
        <v>174</v>
      </c>
      <c r="B14" s="103" t="s">
        <v>137</v>
      </c>
      <c r="C14" s="103" t="s">
        <v>153</v>
      </c>
      <c r="D14" s="299" t="s">
        <v>152</v>
      </c>
      <c r="E14" s="300"/>
    </row>
    <row r="15" spans="1:5" s="69" customFormat="1" ht="33.75" hidden="1" customHeight="1" x14ac:dyDescent="0.25">
      <c r="A15" s="102" t="s">
        <v>118</v>
      </c>
      <c r="B15" s="103" t="s">
        <v>137</v>
      </c>
      <c r="C15" s="104" t="s">
        <v>154</v>
      </c>
      <c r="D15" s="299" t="s">
        <v>152</v>
      </c>
      <c r="E15" s="300"/>
    </row>
    <row r="16" spans="1:5" s="69" customFormat="1" ht="33.75" hidden="1" customHeight="1" x14ac:dyDescent="0.25">
      <c r="A16" s="102" t="s">
        <v>68</v>
      </c>
      <c r="B16" s="103" t="s">
        <v>137</v>
      </c>
      <c r="C16" s="103" t="s">
        <v>155</v>
      </c>
      <c r="D16" s="299" t="s">
        <v>152</v>
      </c>
      <c r="E16" s="300"/>
    </row>
    <row r="17" spans="1:5" s="69" customFormat="1" ht="33.75" hidden="1" customHeight="1" x14ac:dyDescent="0.25">
      <c r="A17" s="105" t="s">
        <v>89</v>
      </c>
      <c r="B17" s="103" t="s">
        <v>137</v>
      </c>
      <c r="C17" s="104" t="s">
        <v>156</v>
      </c>
      <c r="D17" s="299" t="s">
        <v>152</v>
      </c>
      <c r="E17" s="300"/>
    </row>
    <row r="18" spans="1:5" s="69" customFormat="1" ht="30" hidden="1" x14ac:dyDescent="0.25">
      <c r="A18" s="98" t="s">
        <v>171</v>
      </c>
      <c r="B18" s="103" t="s">
        <v>137</v>
      </c>
      <c r="C18" s="104" t="s">
        <v>172</v>
      </c>
      <c r="D18" s="299" t="s">
        <v>152</v>
      </c>
      <c r="E18" s="300"/>
    </row>
    <row r="19" spans="1:5" s="69" customFormat="1" ht="39" hidden="1" customHeight="1" x14ac:dyDescent="0.25">
      <c r="A19" s="102" t="s">
        <v>121</v>
      </c>
      <c r="B19" s="103" t="s">
        <v>137</v>
      </c>
      <c r="C19" s="103" t="s">
        <v>175</v>
      </c>
      <c r="D19" s="299" t="s">
        <v>152</v>
      </c>
      <c r="E19" s="300"/>
    </row>
    <row r="20" spans="1:5" s="69" customFormat="1" ht="39" hidden="1" customHeight="1" x14ac:dyDescent="0.25">
      <c r="A20" s="102" t="s">
        <v>176</v>
      </c>
      <c r="B20" s="103" t="s">
        <v>137</v>
      </c>
      <c r="C20" s="103">
        <v>1008</v>
      </c>
      <c r="D20" s="299" t="s">
        <v>152</v>
      </c>
      <c r="E20" s="300"/>
    </row>
    <row r="21" spans="1:5" s="69" customFormat="1" ht="39" hidden="1" customHeight="1" x14ac:dyDescent="0.25">
      <c r="A21" s="102" t="s">
        <v>169</v>
      </c>
      <c r="B21" s="103" t="s">
        <v>137</v>
      </c>
      <c r="C21" s="103" t="s">
        <v>157</v>
      </c>
      <c r="D21" s="299" t="s">
        <v>152</v>
      </c>
      <c r="E21" s="300"/>
    </row>
    <row r="22" spans="1:5" s="69" customFormat="1" ht="36.75" hidden="1" customHeight="1" x14ac:dyDescent="0.25">
      <c r="A22" s="102" t="s">
        <v>170</v>
      </c>
      <c r="B22" s="103" t="s">
        <v>137</v>
      </c>
      <c r="C22" s="103" t="s">
        <v>158</v>
      </c>
      <c r="D22" s="299" t="s">
        <v>152</v>
      </c>
      <c r="E22" s="300"/>
    </row>
    <row r="23" spans="1:5" s="69" customFormat="1" ht="40.5" hidden="1" customHeight="1" x14ac:dyDescent="0.25">
      <c r="A23" s="102" t="s">
        <v>120</v>
      </c>
      <c r="B23" s="103" t="s">
        <v>137</v>
      </c>
      <c r="C23" s="103">
        <v>1005</v>
      </c>
      <c r="D23" s="299" t="s">
        <v>152</v>
      </c>
      <c r="E23" s="300"/>
    </row>
    <row r="24" spans="1:5" s="69" customFormat="1" ht="46.5" hidden="1" customHeight="1" x14ac:dyDescent="0.25">
      <c r="A24" s="102" t="s">
        <v>173</v>
      </c>
      <c r="B24" s="103" t="s">
        <v>137</v>
      </c>
      <c r="C24" s="103" t="s">
        <v>159</v>
      </c>
      <c r="D24" s="299" t="s">
        <v>152</v>
      </c>
      <c r="E24" s="300"/>
    </row>
    <row r="25" spans="1:5" s="69" customFormat="1" ht="33.75" hidden="1" customHeight="1" x14ac:dyDescent="0.25">
      <c r="A25" s="102" t="s">
        <v>168</v>
      </c>
      <c r="B25" s="103" t="s">
        <v>137</v>
      </c>
      <c r="C25" s="103" t="s">
        <v>160</v>
      </c>
      <c r="D25" s="299" t="s">
        <v>152</v>
      </c>
      <c r="E25" s="300"/>
    </row>
    <row r="26" spans="1:5" s="69" customFormat="1" ht="39" hidden="1" customHeight="1" x14ac:dyDescent="0.25">
      <c r="A26" s="102" t="s">
        <v>178</v>
      </c>
      <c r="B26" s="103" t="s">
        <v>137</v>
      </c>
      <c r="C26" s="103">
        <v>1084</v>
      </c>
      <c r="D26" s="299" t="s">
        <v>152</v>
      </c>
      <c r="E26" s="300"/>
    </row>
    <row r="27" spans="1:5" s="69" customFormat="1" ht="33.75" hidden="1" customHeight="1" x14ac:dyDescent="0.25">
      <c r="A27" s="105" t="s">
        <v>119</v>
      </c>
      <c r="B27" s="103" t="s">
        <v>137</v>
      </c>
      <c r="C27" s="103">
        <v>1000</v>
      </c>
      <c r="D27" s="299" t="s">
        <v>152</v>
      </c>
      <c r="E27" s="300"/>
    </row>
    <row r="28" spans="1:5" ht="18.75" hidden="1" x14ac:dyDescent="0.3">
      <c r="A28" s="50"/>
      <c r="B28" s="50"/>
      <c r="C28" s="50"/>
      <c r="D28" s="50"/>
      <c r="E28" s="50"/>
    </row>
    <row r="29" spans="1:5" s="28" customFormat="1" ht="18.75" hidden="1" x14ac:dyDescent="0.3">
      <c r="A29" s="30" t="s">
        <v>205</v>
      </c>
      <c r="B29" s="50"/>
      <c r="C29" s="50"/>
      <c r="D29" s="50"/>
      <c r="E29" s="50"/>
    </row>
    <row r="30" spans="1:5" s="28" customFormat="1" ht="18.75" hidden="1" x14ac:dyDescent="0.3">
      <c r="A30" s="50"/>
      <c r="B30" s="50"/>
      <c r="C30" s="50"/>
      <c r="D30" s="50"/>
      <c r="E30" s="50"/>
    </row>
    <row r="31" spans="1:5" s="28" customFormat="1" ht="18.75" hidden="1" x14ac:dyDescent="0.3">
      <c r="A31" s="51"/>
      <c r="B31" s="50"/>
      <c r="C31" s="50"/>
      <c r="D31" s="50"/>
      <c r="E31" s="50"/>
    </row>
    <row r="32" spans="1:5" s="28" customFormat="1" ht="18.75" hidden="1" x14ac:dyDescent="0.3">
      <c r="A32" s="51"/>
      <c r="B32" s="50"/>
      <c r="C32" s="184" t="s">
        <v>191</v>
      </c>
      <c r="D32" s="50"/>
      <c r="E32" s="50"/>
    </row>
    <row r="33" spans="1:5" ht="18.75" hidden="1" x14ac:dyDescent="0.3">
      <c r="B33" s="30"/>
      <c r="C33" s="302"/>
      <c r="D33" s="302"/>
      <c r="E33" s="302"/>
    </row>
    <row r="34" spans="1:5" ht="18.75" hidden="1" x14ac:dyDescent="0.3">
      <c r="A34" s="30"/>
      <c r="B34" s="30"/>
      <c r="C34" s="30"/>
      <c r="D34" s="30"/>
      <c r="E34" s="30"/>
    </row>
    <row r="35" spans="1:5" hidden="1" x14ac:dyDescent="0.25"/>
    <row r="36" spans="1:5" hidden="1" x14ac:dyDescent="0.25"/>
    <row r="37" spans="1:5" x14ac:dyDescent="0.25">
      <c r="A37" s="28"/>
      <c r="C37" s="28"/>
      <c r="D37" s="28"/>
    </row>
    <row r="40" spans="1:5" ht="63.75" customHeight="1" x14ac:dyDescent="0.25">
      <c r="A40" s="28"/>
      <c r="C40" s="28"/>
      <c r="D40" s="28"/>
    </row>
    <row r="41" spans="1:5" ht="18.75" x14ac:dyDescent="0.3">
      <c r="A41" s="280" t="s">
        <v>63</v>
      </c>
      <c r="B41" s="301"/>
      <c r="C41" s="301"/>
      <c r="D41" s="281"/>
      <c r="E41" s="31"/>
    </row>
    <row r="42" spans="1:5" ht="18.75" x14ac:dyDescent="0.25">
      <c r="A42" s="277" t="str">
        <f>+A3</f>
        <v>Dirección Administrativa</v>
      </c>
      <c r="B42" s="278"/>
      <c r="C42" s="278"/>
      <c r="D42" s="279"/>
      <c r="E42" s="32"/>
    </row>
    <row r="43" spans="1:5" ht="18.75" x14ac:dyDescent="0.3">
      <c r="A43" s="52" t="str">
        <f>+A4</f>
        <v>Horario de Atención: 7:00 a 15:00 hrs.</v>
      </c>
      <c r="B43" s="52"/>
      <c r="C43" s="280" t="s">
        <v>141</v>
      </c>
      <c r="D43" s="281"/>
      <c r="E43" s="33"/>
    </row>
    <row r="44" spans="1:5" ht="18.75" x14ac:dyDescent="0.3">
      <c r="A44" s="282" t="s">
        <v>140</v>
      </c>
      <c r="B44" s="283"/>
      <c r="C44" s="283"/>
      <c r="D44" s="284"/>
      <c r="E44" s="34"/>
    </row>
    <row r="45" spans="1:5" ht="18.75" x14ac:dyDescent="0.3">
      <c r="A45" s="282" t="str">
        <f>A6</f>
        <v xml:space="preserve">Sub director (a):  Geovana Lissette Quiñonez Mendoza </v>
      </c>
      <c r="B45" s="283"/>
      <c r="C45" s="283"/>
      <c r="D45" s="284"/>
      <c r="E45" s="34"/>
    </row>
    <row r="46" spans="1:5" ht="18.75" x14ac:dyDescent="0.3">
      <c r="A46" s="285" t="str">
        <f>+A7</f>
        <v>Responsable de Actualización de la información: Hortencia Margarita Diaz Alvarez</v>
      </c>
      <c r="B46" s="286"/>
      <c r="C46" s="286"/>
      <c r="D46" s="287"/>
      <c r="E46" s="34"/>
    </row>
    <row r="47" spans="1:5" ht="18.75" x14ac:dyDescent="0.3">
      <c r="A47" s="282" t="str">
        <f>+A8</f>
        <v>Mes de Actualización: Enero 2021</v>
      </c>
      <c r="B47" s="283"/>
      <c r="C47" s="283"/>
      <c r="D47" s="284"/>
      <c r="E47" s="34"/>
    </row>
    <row r="48" spans="1:5" ht="18.75" x14ac:dyDescent="0.3">
      <c r="A48" s="282" t="s">
        <v>72</v>
      </c>
      <c r="B48" s="283"/>
      <c r="C48" s="283"/>
      <c r="D48" s="284"/>
      <c r="E48" s="34"/>
    </row>
    <row r="49" spans="1:5" ht="29.25" customHeight="1" x14ac:dyDescent="0.25">
      <c r="A49" s="277" t="s">
        <v>74</v>
      </c>
      <c r="B49" s="278"/>
      <c r="C49" s="278"/>
      <c r="D49" s="279"/>
      <c r="E49" s="32"/>
    </row>
    <row r="50" spans="1:5" ht="23.25" customHeight="1" x14ac:dyDescent="0.3">
      <c r="A50" s="97" t="s">
        <v>19</v>
      </c>
      <c r="B50" s="97" t="s">
        <v>75</v>
      </c>
      <c r="C50" s="97" t="s">
        <v>21</v>
      </c>
      <c r="D50" s="97" t="s">
        <v>52</v>
      </c>
    </row>
    <row r="51" spans="1:5" s="54" customFormat="1" ht="45" x14ac:dyDescent="0.25">
      <c r="A51" s="98" t="s">
        <v>171</v>
      </c>
      <c r="B51" s="53" t="s">
        <v>76</v>
      </c>
      <c r="C51" s="90" t="s">
        <v>208</v>
      </c>
      <c r="D51" s="103" t="s">
        <v>198</v>
      </c>
    </row>
    <row r="52" spans="1:5" s="54" customFormat="1" ht="57" customHeight="1" x14ac:dyDescent="0.25">
      <c r="A52" s="98" t="s">
        <v>171</v>
      </c>
      <c r="B52" s="53" t="s">
        <v>123</v>
      </c>
      <c r="C52" s="90" t="s">
        <v>206</v>
      </c>
      <c r="D52" s="103" t="s">
        <v>198</v>
      </c>
    </row>
    <row r="53" spans="1:5" s="54" customFormat="1" ht="60" customHeight="1" x14ac:dyDescent="0.25">
      <c r="A53" s="98" t="s">
        <v>171</v>
      </c>
      <c r="B53" s="53" t="s">
        <v>124</v>
      </c>
      <c r="C53" s="90" t="s">
        <v>207</v>
      </c>
      <c r="D53" s="103" t="s">
        <v>198</v>
      </c>
    </row>
    <row r="54" spans="1:5" s="54" customFormat="1" ht="63" customHeight="1" x14ac:dyDescent="0.25">
      <c r="A54" s="98" t="s">
        <v>171</v>
      </c>
      <c r="B54" s="53" t="s">
        <v>125</v>
      </c>
      <c r="C54" s="90" t="s">
        <v>209</v>
      </c>
      <c r="D54" s="103" t="s">
        <v>198</v>
      </c>
    </row>
    <row r="55" spans="1:5" s="54" customFormat="1" ht="60.75" customHeight="1" x14ac:dyDescent="0.25">
      <c r="A55" s="98" t="s">
        <v>171</v>
      </c>
      <c r="B55" s="53" t="s">
        <v>126</v>
      </c>
      <c r="C55" s="90" t="s">
        <v>212</v>
      </c>
      <c r="D55" s="103" t="s">
        <v>198</v>
      </c>
    </row>
    <row r="56" spans="1:5" s="54" customFormat="1" ht="45" x14ac:dyDescent="0.25">
      <c r="A56" s="98" t="s">
        <v>171</v>
      </c>
      <c r="B56" s="53" t="s">
        <v>127</v>
      </c>
      <c r="C56" s="90" t="s">
        <v>210</v>
      </c>
      <c r="D56" s="103" t="s">
        <v>198</v>
      </c>
    </row>
    <row r="57" spans="1:5" s="54" customFormat="1" ht="60" x14ac:dyDescent="0.25">
      <c r="A57" s="98" t="s">
        <v>171</v>
      </c>
      <c r="B57" s="53" t="s">
        <v>128</v>
      </c>
      <c r="C57" s="90" t="s">
        <v>211</v>
      </c>
      <c r="D57" s="103" t="s">
        <v>198</v>
      </c>
    </row>
    <row r="58" spans="1:5" s="54" customFormat="1" ht="30" x14ac:dyDescent="0.25">
      <c r="A58" s="98" t="s">
        <v>171</v>
      </c>
      <c r="B58" s="53" t="s">
        <v>129</v>
      </c>
      <c r="C58" s="90" t="s">
        <v>163</v>
      </c>
      <c r="D58" s="103" t="s">
        <v>198</v>
      </c>
    </row>
    <row r="59" spans="1:5" s="54" customFormat="1" ht="29.25" customHeight="1" x14ac:dyDescent="0.25">
      <c r="A59" s="276" t="s">
        <v>199</v>
      </c>
      <c r="B59" s="276"/>
      <c r="C59" s="276"/>
      <c r="D59" s="276"/>
    </row>
    <row r="60" spans="1:5" s="54" customFormat="1" ht="33.75" customHeight="1" x14ac:dyDescent="0.25">
      <c r="A60" s="275" t="s">
        <v>251</v>
      </c>
      <c r="B60" s="275"/>
      <c r="C60" s="275"/>
      <c r="D60" s="275"/>
    </row>
    <row r="61" spans="1:5" s="54" customFormat="1" ht="18.75" x14ac:dyDescent="0.25">
      <c r="A61" s="55"/>
      <c r="B61" s="55"/>
      <c r="C61" s="56"/>
      <c r="D61" s="55"/>
    </row>
    <row r="62" spans="1:5" s="28" customFormat="1" ht="18.75" x14ac:dyDescent="0.3">
      <c r="A62" s="30" t="s">
        <v>205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192</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D25" sqref="D2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18" t="s">
        <v>63</v>
      </c>
      <c r="B2" s="418"/>
      <c r="C2" s="418"/>
      <c r="D2" s="418"/>
      <c r="E2" s="418"/>
      <c r="F2" s="418"/>
      <c r="G2" s="418"/>
      <c r="H2" s="418"/>
      <c r="I2" s="418"/>
    </row>
    <row r="3" spans="1:9" ht="18.75" x14ac:dyDescent="0.25">
      <c r="A3" s="418" t="str">
        <f>+'Numeral 2'!A3:E3</f>
        <v>Dirección Administrativa</v>
      </c>
      <c r="B3" s="418"/>
      <c r="C3" s="418"/>
      <c r="D3" s="418"/>
      <c r="E3" s="418"/>
      <c r="F3" s="418"/>
      <c r="G3" s="418"/>
      <c r="H3" s="418"/>
      <c r="I3" s="418"/>
    </row>
    <row r="4" spans="1:9" ht="15.75" customHeight="1" x14ac:dyDescent="0.25">
      <c r="A4" s="419" t="s">
        <v>193</v>
      </c>
      <c r="B4" s="419"/>
      <c r="C4" s="419"/>
      <c r="D4" s="419"/>
      <c r="E4" s="419"/>
      <c r="F4" s="419" t="s">
        <v>138</v>
      </c>
      <c r="G4" s="419"/>
      <c r="H4" s="419"/>
      <c r="I4" s="419"/>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19 Administración'!A8:I8</f>
        <v>Mes de Actualización: Enero 2021</v>
      </c>
      <c r="B8" s="416"/>
      <c r="C8" s="416"/>
      <c r="D8" s="416"/>
      <c r="E8" s="416"/>
      <c r="F8" s="416"/>
      <c r="G8" s="416"/>
      <c r="H8" s="416"/>
      <c r="I8" s="416"/>
    </row>
    <row r="9" spans="1:9" ht="15.75" x14ac:dyDescent="0.25">
      <c r="A9" s="416" t="s">
        <v>114</v>
      </c>
      <c r="B9" s="416"/>
      <c r="C9" s="416"/>
      <c r="D9" s="416"/>
      <c r="E9" s="416"/>
      <c r="F9" s="416"/>
      <c r="G9" s="416"/>
      <c r="H9" s="416"/>
      <c r="I9" s="416"/>
    </row>
    <row r="10" spans="1:9" ht="31.5" customHeight="1" x14ac:dyDescent="0.35">
      <c r="A10" s="417" t="s">
        <v>59</v>
      </c>
      <c r="B10" s="417"/>
      <c r="C10" s="417"/>
      <c r="D10" s="417"/>
      <c r="E10" s="417"/>
      <c r="F10" s="417"/>
      <c r="G10" s="417"/>
      <c r="H10" s="417"/>
      <c r="I10" s="417"/>
    </row>
    <row r="11" spans="1:9" ht="38.25" customHeight="1" x14ac:dyDescent="0.25">
      <c r="A11" s="115" t="s">
        <v>22</v>
      </c>
      <c r="B11" s="116" t="s">
        <v>46</v>
      </c>
      <c r="C11" s="116" t="s">
        <v>51</v>
      </c>
      <c r="D11" s="116" t="s">
        <v>47</v>
      </c>
      <c r="E11" s="116" t="s">
        <v>50</v>
      </c>
      <c r="F11" s="116" t="s">
        <v>48</v>
      </c>
      <c r="G11" s="116" t="s">
        <v>49</v>
      </c>
      <c r="H11" s="116" t="s">
        <v>15</v>
      </c>
      <c r="I11" s="117"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130</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36"/>
      <c r="B16" s="33"/>
      <c r="C16" s="33"/>
      <c r="D16" s="33"/>
      <c r="E16" s="33"/>
      <c r="F16" s="33"/>
      <c r="G16" s="33"/>
      <c r="H16" s="33"/>
      <c r="I16" s="137"/>
    </row>
    <row r="17" spans="1:12" s="28" customFormat="1" x14ac:dyDescent="0.25">
      <c r="A17" s="136"/>
      <c r="B17" s="33"/>
      <c r="C17" s="33"/>
      <c r="D17" s="33"/>
      <c r="E17" s="33"/>
      <c r="F17" s="33"/>
      <c r="G17" s="33"/>
      <c r="H17" s="33"/>
      <c r="I17" s="137"/>
    </row>
    <row r="18" spans="1:12" s="28" customFormat="1" x14ac:dyDescent="0.25">
      <c r="A18" s="136"/>
      <c r="B18" s="33"/>
      <c r="C18" s="33"/>
      <c r="D18" s="33"/>
      <c r="E18" s="33"/>
      <c r="F18" s="33"/>
      <c r="G18" s="33"/>
      <c r="H18" s="33"/>
      <c r="I18" s="137"/>
    </row>
    <row r="19" spans="1:12" s="28" customFormat="1" x14ac:dyDescent="0.25">
      <c r="A19" s="136"/>
      <c r="B19" s="33"/>
      <c r="C19" s="33"/>
      <c r="D19" s="33"/>
      <c r="E19" s="33"/>
      <c r="F19" s="33"/>
      <c r="G19" s="33"/>
      <c r="H19" s="33"/>
      <c r="I19" s="137"/>
    </row>
    <row r="20" spans="1:12" s="28" customFormat="1" x14ac:dyDescent="0.25">
      <c r="A20" s="136"/>
      <c r="B20" s="33"/>
      <c r="C20" s="33"/>
      <c r="D20" s="33"/>
      <c r="E20" s="33"/>
      <c r="F20" s="33"/>
      <c r="G20" s="33"/>
      <c r="H20" s="33"/>
      <c r="I20" s="137"/>
      <c r="L20" s="33"/>
    </row>
    <row r="21" spans="1:12" s="28" customFormat="1" x14ac:dyDescent="0.25">
      <c r="A21" s="136"/>
      <c r="B21" s="33"/>
      <c r="C21" s="33"/>
      <c r="D21" s="33"/>
      <c r="E21" s="33"/>
      <c r="F21" s="33"/>
      <c r="G21" s="33"/>
      <c r="H21" s="33"/>
      <c r="I21" s="137"/>
      <c r="L21" s="33"/>
    </row>
    <row r="22" spans="1:12" s="109" customFormat="1" ht="15.75" x14ac:dyDescent="0.25">
      <c r="A22" s="457" t="s">
        <v>71</v>
      </c>
      <c r="B22" s="443"/>
      <c r="C22" s="108"/>
      <c r="D22" s="110"/>
      <c r="E22" s="108"/>
      <c r="F22" s="422" t="s">
        <v>194</v>
      </c>
      <c r="G22" s="422"/>
      <c r="H22" s="110"/>
      <c r="I22" s="111"/>
      <c r="J22" s="110"/>
      <c r="K22" s="110"/>
      <c r="L22" s="110"/>
    </row>
    <row r="23" spans="1:12" s="109" customFormat="1" ht="15.75" x14ac:dyDescent="0.25">
      <c r="A23" s="132"/>
      <c r="B23" s="133"/>
      <c r="C23" s="134"/>
      <c r="D23" s="134"/>
      <c r="E23" s="134"/>
      <c r="F23" s="456"/>
      <c r="G23" s="456"/>
      <c r="H23" s="133"/>
      <c r="I23" s="135"/>
      <c r="J23" s="110"/>
      <c r="K23" s="110"/>
      <c r="L23" s="110"/>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5"/>
  <sheetViews>
    <sheetView view="pageBreakPreview" topLeftCell="A4" zoomScaleNormal="100" zoomScaleSheetLayoutView="100" workbookViewId="0">
      <selection activeCell="B17" sqref="B17:B20"/>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16"/>
      <c r="B1" s="416"/>
      <c r="C1" s="416"/>
      <c r="D1" s="416"/>
      <c r="E1" s="416"/>
      <c r="F1" s="416"/>
      <c r="G1" s="416"/>
      <c r="H1" s="416"/>
      <c r="I1" s="416"/>
    </row>
    <row r="2" spans="1:9" ht="15.75" x14ac:dyDescent="0.25">
      <c r="A2" s="472" t="s">
        <v>63</v>
      </c>
      <c r="B2" s="472"/>
      <c r="C2" s="472"/>
      <c r="D2" s="472"/>
      <c r="E2" s="472"/>
      <c r="F2" s="472"/>
      <c r="G2" s="472"/>
      <c r="H2" s="472"/>
      <c r="I2" s="472"/>
    </row>
    <row r="3" spans="1:9" ht="15.75" customHeight="1" x14ac:dyDescent="0.25">
      <c r="A3" s="473" t="str">
        <f>+'Numeral 2'!A3:E3</f>
        <v>Dirección Administrativa</v>
      </c>
      <c r="B3" s="473"/>
      <c r="C3" s="473"/>
      <c r="D3" s="473"/>
      <c r="E3" s="473"/>
      <c r="F3" s="473"/>
      <c r="G3" s="473"/>
      <c r="H3" s="473"/>
      <c r="I3" s="473"/>
    </row>
    <row r="4" spans="1:9" ht="16.5" customHeight="1" x14ac:dyDescent="0.25">
      <c r="A4" s="419" t="s">
        <v>193</v>
      </c>
      <c r="B4" s="419"/>
      <c r="C4" s="419"/>
      <c r="D4" s="419"/>
      <c r="E4" s="419"/>
      <c r="F4" s="419"/>
      <c r="G4" s="416" t="s">
        <v>138</v>
      </c>
      <c r="H4" s="416"/>
      <c r="I4" s="416"/>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20 Administración'!A8:I8</f>
        <v>Mes de Actualización: Enero 2021</v>
      </c>
      <c r="B8" s="416"/>
      <c r="C8" s="416"/>
      <c r="D8" s="416"/>
      <c r="E8" s="416"/>
      <c r="F8" s="416"/>
      <c r="G8" s="416"/>
      <c r="H8" s="416"/>
      <c r="I8" s="416"/>
    </row>
    <row r="9" spans="1:9" ht="15.75" x14ac:dyDescent="0.25">
      <c r="A9" s="416" t="s">
        <v>115</v>
      </c>
      <c r="B9" s="416"/>
      <c r="C9" s="416"/>
      <c r="D9" s="416"/>
      <c r="E9" s="416"/>
      <c r="F9" s="416"/>
      <c r="G9" s="416"/>
      <c r="H9" s="416"/>
      <c r="I9" s="416"/>
    </row>
    <row r="10" spans="1:9" ht="21" x14ac:dyDescent="0.35">
      <c r="A10" s="417" t="s">
        <v>166</v>
      </c>
      <c r="B10" s="417"/>
      <c r="C10" s="417"/>
      <c r="D10" s="417"/>
      <c r="E10" s="417"/>
      <c r="F10" s="417"/>
      <c r="G10" s="417"/>
      <c r="H10" s="417"/>
      <c r="I10" s="417"/>
    </row>
    <row r="11" spans="1:9" s="28" customFormat="1" ht="30" x14ac:dyDescent="0.25">
      <c r="A11" s="118" t="s">
        <v>35</v>
      </c>
      <c r="B11" s="118" t="s">
        <v>45</v>
      </c>
      <c r="C11" s="118" t="s">
        <v>44</v>
      </c>
      <c r="D11" s="118" t="s">
        <v>31</v>
      </c>
      <c r="E11" s="118" t="s">
        <v>36</v>
      </c>
      <c r="F11" s="118" t="s">
        <v>86</v>
      </c>
      <c r="G11" s="470" t="s">
        <v>37</v>
      </c>
      <c r="H11" s="470"/>
      <c r="I11" s="118" t="s">
        <v>38</v>
      </c>
    </row>
    <row r="12" spans="1:9" s="185" customFormat="1" ht="15" customHeight="1" x14ac:dyDescent="0.25">
      <c r="A12" s="256">
        <v>44205</v>
      </c>
      <c r="B12" s="465" t="s">
        <v>250</v>
      </c>
      <c r="C12" s="194">
        <v>1</v>
      </c>
      <c r="D12" s="193">
        <v>4793.16</v>
      </c>
      <c r="E12" s="468">
        <f>D12+D13+D14+D15+D16</f>
        <v>7081.9999999999991</v>
      </c>
      <c r="F12" s="469">
        <v>111</v>
      </c>
      <c r="G12" s="471" t="s">
        <v>146</v>
      </c>
      <c r="H12" s="471"/>
      <c r="I12" s="469">
        <v>326445</v>
      </c>
    </row>
    <row r="13" spans="1:9" s="185" customFormat="1" ht="15.75" customHeight="1" x14ac:dyDescent="0.25">
      <c r="A13" s="256">
        <v>44186</v>
      </c>
      <c r="B13" s="466"/>
      <c r="C13" s="214">
        <v>1</v>
      </c>
      <c r="D13" s="193">
        <v>1988.13</v>
      </c>
      <c r="E13" s="468"/>
      <c r="F13" s="469"/>
      <c r="G13" s="471"/>
      <c r="H13" s="471"/>
      <c r="I13" s="469"/>
    </row>
    <row r="14" spans="1:9" s="185" customFormat="1" ht="15" customHeight="1" x14ac:dyDescent="0.25">
      <c r="A14" s="464">
        <v>44218</v>
      </c>
      <c r="B14" s="466"/>
      <c r="C14" s="214">
        <v>1</v>
      </c>
      <c r="D14" s="193">
        <v>90.61</v>
      </c>
      <c r="E14" s="468"/>
      <c r="F14" s="469"/>
      <c r="G14" s="471"/>
      <c r="H14" s="471"/>
      <c r="I14" s="469"/>
    </row>
    <row r="15" spans="1:9" s="185" customFormat="1" x14ac:dyDescent="0.25">
      <c r="A15" s="464"/>
      <c r="B15" s="466"/>
      <c r="C15" s="194">
        <v>1</v>
      </c>
      <c r="D15" s="193">
        <v>123.24</v>
      </c>
      <c r="E15" s="468"/>
      <c r="F15" s="469"/>
      <c r="G15" s="471"/>
      <c r="H15" s="471"/>
      <c r="I15" s="469"/>
    </row>
    <row r="16" spans="1:9" s="185" customFormat="1" x14ac:dyDescent="0.25">
      <c r="A16" s="464"/>
      <c r="B16" s="467"/>
      <c r="C16" s="194">
        <v>1</v>
      </c>
      <c r="D16" s="193">
        <v>86.86</v>
      </c>
      <c r="E16" s="468"/>
      <c r="F16" s="469"/>
      <c r="G16" s="471"/>
      <c r="H16" s="471"/>
      <c r="I16" s="469"/>
    </row>
    <row r="17" spans="1:11" s="54" customFormat="1" ht="18.75" customHeight="1" x14ac:dyDescent="0.25">
      <c r="A17" s="462">
        <v>44214</v>
      </c>
      <c r="B17" s="465" t="s">
        <v>246</v>
      </c>
      <c r="C17" s="214">
        <v>1</v>
      </c>
      <c r="D17" s="193">
        <v>2400.56</v>
      </c>
      <c r="E17" s="487">
        <f>+D17+D18+D19+D20</f>
        <v>4992.1899999999996</v>
      </c>
      <c r="F17" s="484">
        <v>112</v>
      </c>
      <c r="G17" s="490" t="s">
        <v>235</v>
      </c>
      <c r="H17" s="491"/>
      <c r="I17" s="484">
        <v>3306518</v>
      </c>
    </row>
    <row r="18" spans="1:11" s="54" customFormat="1" ht="19.5" customHeight="1" x14ac:dyDescent="0.25">
      <c r="A18" s="463"/>
      <c r="B18" s="466"/>
      <c r="C18" s="214">
        <v>1</v>
      </c>
      <c r="D18" s="193">
        <v>2475.1</v>
      </c>
      <c r="E18" s="488"/>
      <c r="F18" s="485"/>
      <c r="G18" s="492"/>
      <c r="H18" s="493"/>
      <c r="I18" s="485"/>
    </row>
    <row r="19" spans="1:11" s="54" customFormat="1" ht="24.75" customHeight="1" x14ac:dyDescent="0.25">
      <c r="A19" s="274">
        <v>44216</v>
      </c>
      <c r="B19" s="466"/>
      <c r="C19" s="214">
        <v>1</v>
      </c>
      <c r="D19" s="193">
        <v>82.53</v>
      </c>
      <c r="E19" s="488"/>
      <c r="F19" s="485"/>
      <c r="G19" s="492"/>
      <c r="H19" s="493"/>
      <c r="I19" s="485"/>
    </row>
    <row r="20" spans="1:11" s="54" customFormat="1" ht="29.25" customHeight="1" x14ac:dyDescent="0.25">
      <c r="A20" s="274">
        <v>44183</v>
      </c>
      <c r="B20" s="467"/>
      <c r="C20" s="214">
        <v>1</v>
      </c>
      <c r="D20" s="193">
        <v>34</v>
      </c>
      <c r="E20" s="489"/>
      <c r="F20" s="486"/>
      <c r="G20" s="494"/>
      <c r="H20" s="495"/>
      <c r="I20" s="486"/>
    </row>
    <row r="21" spans="1:11" s="54" customFormat="1" ht="24.75" customHeight="1" x14ac:dyDescent="0.25">
      <c r="A21" s="479">
        <v>44202</v>
      </c>
      <c r="B21" s="482" t="s">
        <v>249</v>
      </c>
      <c r="C21" s="194">
        <v>1</v>
      </c>
      <c r="D21" s="193">
        <v>2496.39</v>
      </c>
      <c r="E21" s="468">
        <f>+D21+D22+D23</f>
        <v>2962.0099999999998</v>
      </c>
      <c r="F21" s="469">
        <v>113</v>
      </c>
      <c r="G21" s="471" t="s">
        <v>148</v>
      </c>
      <c r="H21" s="471"/>
      <c r="I21" s="469">
        <v>9929290</v>
      </c>
    </row>
    <row r="22" spans="1:11" s="54" customFormat="1" ht="24.75" customHeight="1" x14ac:dyDescent="0.25">
      <c r="A22" s="480"/>
      <c r="B22" s="482"/>
      <c r="C22" s="194">
        <v>1</v>
      </c>
      <c r="D22" s="193">
        <v>159</v>
      </c>
      <c r="E22" s="468"/>
      <c r="F22" s="469"/>
      <c r="G22" s="471"/>
      <c r="H22" s="471"/>
      <c r="I22" s="469"/>
    </row>
    <row r="23" spans="1:11" s="54" customFormat="1" ht="24.75" customHeight="1" x14ac:dyDescent="0.25">
      <c r="A23" s="481"/>
      <c r="B23" s="482"/>
      <c r="C23" s="194">
        <v>1</v>
      </c>
      <c r="D23" s="193">
        <v>306.62</v>
      </c>
      <c r="E23" s="468"/>
      <c r="F23" s="469"/>
      <c r="G23" s="471"/>
      <c r="H23" s="471"/>
      <c r="I23" s="469"/>
    </row>
    <row r="24" spans="1:11" s="54" customFormat="1" ht="66" customHeight="1" x14ac:dyDescent="0.25">
      <c r="A24" s="196">
        <v>44197</v>
      </c>
      <c r="B24" s="212" t="s">
        <v>247</v>
      </c>
      <c r="C24" s="214">
        <v>1</v>
      </c>
      <c r="D24" s="193">
        <v>450</v>
      </c>
      <c r="E24" s="213">
        <f>+D24</f>
        <v>450</v>
      </c>
      <c r="F24" s="214">
        <v>113</v>
      </c>
      <c r="G24" s="471" t="s">
        <v>248</v>
      </c>
      <c r="H24" s="471"/>
      <c r="I24" s="214">
        <v>5498104</v>
      </c>
      <c r="K24" s="220"/>
    </row>
    <row r="25" spans="1:11" s="54" customFormat="1" ht="66" customHeight="1" x14ac:dyDescent="0.25">
      <c r="A25" s="196">
        <v>44218</v>
      </c>
      <c r="B25" s="197" t="s">
        <v>245</v>
      </c>
      <c r="C25" s="194">
        <v>1</v>
      </c>
      <c r="D25" s="193">
        <v>1446.9</v>
      </c>
      <c r="E25" s="198">
        <f>+D25</f>
        <v>1446.9</v>
      </c>
      <c r="F25" s="194">
        <v>113</v>
      </c>
      <c r="G25" s="471" t="s">
        <v>189</v>
      </c>
      <c r="H25" s="471"/>
      <c r="I25" s="194">
        <v>81510780</v>
      </c>
      <c r="K25" s="220"/>
    </row>
    <row r="26" spans="1:11" s="54" customFormat="1" ht="43.5" customHeight="1" x14ac:dyDescent="0.25">
      <c r="A26" s="195">
        <v>44201</v>
      </c>
      <c r="B26" s="197" t="s">
        <v>190</v>
      </c>
      <c r="C26" s="194">
        <v>1</v>
      </c>
      <c r="D26" s="193">
        <v>150</v>
      </c>
      <c r="E26" s="198">
        <f>+D26</f>
        <v>150</v>
      </c>
      <c r="F26" s="194">
        <v>115</v>
      </c>
      <c r="G26" s="471" t="s">
        <v>183</v>
      </c>
      <c r="H26" s="471"/>
      <c r="I26" s="194">
        <v>2529416</v>
      </c>
    </row>
    <row r="27" spans="1:11" s="28" customFormat="1" ht="30" customHeight="1" x14ac:dyDescent="0.25">
      <c r="A27" s="475" t="s">
        <v>161</v>
      </c>
      <c r="B27" s="476"/>
      <c r="C27" s="476"/>
      <c r="D27" s="477"/>
      <c r="E27" s="166">
        <f>SUM(E12:E26)</f>
        <v>17083.099999999999</v>
      </c>
      <c r="F27" s="478"/>
      <c r="G27" s="478"/>
      <c r="H27" s="478"/>
      <c r="I27" s="478"/>
    </row>
    <row r="28" spans="1:11" s="28" customFormat="1" x14ac:dyDescent="0.25">
      <c r="A28" s="136"/>
      <c r="B28" s="33"/>
      <c r="C28" s="33"/>
      <c r="D28" s="33"/>
      <c r="E28" s="33"/>
      <c r="F28" s="33"/>
      <c r="G28" s="33"/>
      <c r="H28" s="33"/>
      <c r="I28" s="48"/>
    </row>
    <row r="29" spans="1:11" s="28" customFormat="1" x14ac:dyDescent="0.25">
      <c r="A29" s="136"/>
      <c r="B29" s="33"/>
      <c r="C29" s="33"/>
      <c r="D29" s="33"/>
      <c r="E29" s="186"/>
      <c r="F29" s="33"/>
      <c r="G29" s="33"/>
      <c r="H29" s="33"/>
      <c r="I29" s="137"/>
    </row>
    <row r="30" spans="1:11" s="28" customFormat="1" x14ac:dyDescent="0.25">
      <c r="A30" s="136"/>
      <c r="B30" s="33"/>
      <c r="C30" s="33"/>
      <c r="D30" s="33"/>
      <c r="E30" s="187"/>
      <c r="F30" s="33"/>
      <c r="G30" s="33"/>
      <c r="H30" s="33"/>
      <c r="I30" s="137"/>
    </row>
    <row r="31" spans="1:11" s="161" customFormat="1" ht="15.75" x14ac:dyDescent="0.25">
      <c r="A31" s="182" t="s">
        <v>71</v>
      </c>
      <c r="B31" s="176"/>
      <c r="C31" s="180"/>
      <c r="D31" s="181"/>
      <c r="E31" s="180"/>
      <c r="F31" s="483" t="s">
        <v>194</v>
      </c>
      <c r="G31" s="483"/>
      <c r="H31" s="483"/>
      <c r="I31" s="162"/>
    </row>
    <row r="32" spans="1:11" s="161" customFormat="1" ht="15.75" x14ac:dyDescent="0.25">
      <c r="A32" s="163"/>
      <c r="B32" s="183"/>
      <c r="C32" s="164"/>
      <c r="D32" s="164"/>
      <c r="E32" s="164"/>
      <c r="F32" s="474"/>
      <c r="G32" s="474"/>
      <c r="H32" s="474"/>
      <c r="I32" s="165"/>
    </row>
    <row r="33" spans="7:7" x14ac:dyDescent="0.25">
      <c r="G33"/>
    </row>
    <row r="34" spans="7:7" x14ac:dyDescent="0.25">
      <c r="G34"/>
    </row>
    <row r="35" spans="7:7" x14ac:dyDescent="0.25">
      <c r="G35"/>
    </row>
  </sheetData>
  <mergeCells count="37">
    <mergeCell ref="G17:H20"/>
    <mergeCell ref="F32:H32"/>
    <mergeCell ref="A27:D27"/>
    <mergeCell ref="F27:I27"/>
    <mergeCell ref="A21:A23"/>
    <mergeCell ref="B21:B23"/>
    <mergeCell ref="E21:E23"/>
    <mergeCell ref="F21:F23"/>
    <mergeCell ref="I21:I23"/>
    <mergeCell ref="F31:H31"/>
    <mergeCell ref="G21:H23"/>
    <mergeCell ref="G25:H25"/>
    <mergeCell ref="G26:H26"/>
    <mergeCell ref="G24:H24"/>
    <mergeCell ref="A1:I1"/>
    <mergeCell ref="A2:I2"/>
    <mergeCell ref="A3:I3"/>
    <mergeCell ref="A5:I5"/>
    <mergeCell ref="A6:I6"/>
    <mergeCell ref="A4:F4"/>
    <mergeCell ref="G4:I4"/>
    <mergeCell ref="A17:A18"/>
    <mergeCell ref="A14:A16"/>
    <mergeCell ref="A7:I7"/>
    <mergeCell ref="A8:I8"/>
    <mergeCell ref="A10:I10"/>
    <mergeCell ref="A9:I9"/>
    <mergeCell ref="B12:B16"/>
    <mergeCell ref="E12:E16"/>
    <mergeCell ref="F12:F16"/>
    <mergeCell ref="I12:I16"/>
    <mergeCell ref="G11:H11"/>
    <mergeCell ref="G12:H16"/>
    <mergeCell ref="I17:I20"/>
    <mergeCell ref="B17:B20"/>
    <mergeCell ref="E17:E20"/>
    <mergeCell ref="F17:F20"/>
  </mergeCells>
  <printOptions horizontalCentered="1"/>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3"/>
      <c r="B1" s="303"/>
    </row>
    <row r="2" spans="1:9" ht="18.75" x14ac:dyDescent="0.25">
      <c r="A2" s="277" t="s">
        <v>63</v>
      </c>
      <c r="B2" s="278"/>
      <c r="C2" s="278"/>
      <c r="D2" s="278"/>
      <c r="E2" s="278"/>
      <c r="F2" s="278"/>
      <c r="G2" s="278"/>
      <c r="H2" s="278"/>
      <c r="I2" s="279"/>
    </row>
    <row r="3" spans="1:9" ht="18.75" x14ac:dyDescent="0.25">
      <c r="A3" s="277" t="s">
        <v>68</v>
      </c>
      <c r="B3" s="278"/>
      <c r="C3" s="278"/>
      <c r="D3" s="278"/>
      <c r="E3" s="278"/>
      <c r="F3" s="278"/>
      <c r="G3" s="278"/>
      <c r="H3" s="278"/>
      <c r="I3" s="279"/>
    </row>
    <row r="4" spans="1:9" ht="15.75" customHeight="1" x14ac:dyDescent="0.25">
      <c r="A4" s="311" t="s">
        <v>64</v>
      </c>
      <c r="B4" s="312"/>
      <c r="C4" s="313"/>
      <c r="D4" s="311" t="s">
        <v>65</v>
      </c>
      <c r="E4" s="312"/>
      <c r="F4" s="312"/>
      <c r="G4" s="312"/>
      <c r="H4" s="312"/>
      <c r="I4" s="313"/>
    </row>
    <row r="5" spans="1:9" ht="15.75" x14ac:dyDescent="0.25">
      <c r="A5" s="304" t="s">
        <v>66</v>
      </c>
      <c r="B5" s="305"/>
      <c r="C5" s="305"/>
      <c r="D5" s="305"/>
      <c r="E5" s="305"/>
      <c r="F5" s="305"/>
      <c r="G5" s="305"/>
      <c r="H5" s="305"/>
      <c r="I5" s="306"/>
    </row>
    <row r="6" spans="1:9" ht="15.75" x14ac:dyDescent="0.25">
      <c r="A6" s="304" t="s">
        <v>60</v>
      </c>
      <c r="B6" s="305"/>
      <c r="C6" s="305"/>
      <c r="D6" s="305"/>
      <c r="E6" s="305"/>
      <c r="F6" s="305"/>
      <c r="G6" s="305"/>
      <c r="H6" s="305"/>
      <c r="I6" s="306"/>
    </row>
    <row r="7" spans="1:9" ht="15.75" x14ac:dyDescent="0.25">
      <c r="A7" s="304" t="s">
        <v>61</v>
      </c>
      <c r="B7" s="305"/>
      <c r="C7" s="305"/>
      <c r="D7" s="305"/>
      <c r="E7" s="305"/>
      <c r="F7" s="305"/>
      <c r="G7" s="305"/>
      <c r="H7" s="305"/>
      <c r="I7" s="306"/>
    </row>
    <row r="8" spans="1:9" ht="15.75" x14ac:dyDescent="0.25">
      <c r="A8" s="304" t="s">
        <v>67</v>
      </c>
      <c r="B8" s="305"/>
      <c r="C8" s="305"/>
      <c r="D8" s="305"/>
      <c r="E8" s="305"/>
      <c r="F8" s="305"/>
      <c r="G8" s="305"/>
      <c r="H8" s="305"/>
      <c r="I8" s="306"/>
    </row>
    <row r="9" spans="1:9" ht="15.75" x14ac:dyDescent="0.25">
      <c r="A9" s="308" t="s">
        <v>62</v>
      </c>
      <c r="B9" s="309"/>
      <c r="C9" s="309"/>
      <c r="D9" s="309"/>
      <c r="E9" s="309"/>
      <c r="F9" s="309"/>
      <c r="G9" s="309"/>
      <c r="H9" s="309"/>
      <c r="I9" s="310"/>
    </row>
    <row r="10" spans="1:9" ht="15.75" x14ac:dyDescent="0.25">
      <c r="A10" s="20"/>
      <c r="B10" s="20"/>
      <c r="C10" s="20"/>
      <c r="D10" s="20"/>
      <c r="E10" s="20"/>
      <c r="F10" s="20"/>
      <c r="G10" s="20"/>
      <c r="H10" s="20"/>
      <c r="I10" s="20"/>
    </row>
    <row r="11" spans="1:9" ht="21" customHeight="1" thickBot="1" x14ac:dyDescent="0.4">
      <c r="A11" s="307" t="s">
        <v>77</v>
      </c>
      <c r="B11" s="307"/>
      <c r="C11" s="307"/>
      <c r="D11" s="307"/>
      <c r="E11" s="307"/>
      <c r="F11" s="307"/>
      <c r="G11" s="307"/>
      <c r="H11" s="307"/>
      <c r="I11" s="307"/>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5" t="s">
        <v>63</v>
      </c>
      <c r="B2" s="315"/>
      <c r="C2" s="315"/>
      <c r="D2" s="315"/>
      <c r="E2" s="315"/>
      <c r="F2" s="315"/>
      <c r="G2" s="315"/>
      <c r="H2" s="315"/>
      <c r="I2" s="315"/>
      <c r="J2" s="315"/>
      <c r="K2" s="315"/>
      <c r="L2" s="315"/>
      <c r="M2" s="315"/>
      <c r="N2" s="315"/>
      <c r="O2" s="315"/>
      <c r="P2" s="315"/>
    </row>
    <row r="3" spans="1:16" ht="18.75" x14ac:dyDescent="0.25">
      <c r="A3" s="277" t="s">
        <v>68</v>
      </c>
      <c r="B3" s="278"/>
      <c r="C3" s="278"/>
      <c r="D3" s="278"/>
      <c r="E3" s="278"/>
      <c r="F3" s="278"/>
      <c r="G3" s="278"/>
      <c r="H3" s="278"/>
      <c r="I3" s="278"/>
      <c r="J3" s="278"/>
      <c r="K3" s="278"/>
      <c r="L3" s="278"/>
      <c r="M3" s="278"/>
      <c r="N3" s="278"/>
      <c r="O3" s="278"/>
      <c r="P3" s="278"/>
    </row>
    <row r="4" spans="1:16" ht="15.75" customHeight="1" x14ac:dyDescent="0.25">
      <c r="A4" s="311" t="s">
        <v>64</v>
      </c>
      <c r="B4" s="312"/>
      <c r="C4" s="312"/>
      <c r="D4" s="312" t="s">
        <v>65</v>
      </c>
      <c r="E4" s="312"/>
      <c r="F4" s="312"/>
      <c r="G4" s="312"/>
      <c r="H4" s="312"/>
      <c r="I4" s="312"/>
      <c r="J4" s="312"/>
      <c r="K4" s="312"/>
      <c r="L4" s="312"/>
      <c r="M4" s="312"/>
      <c r="N4" s="312"/>
      <c r="O4" s="312"/>
      <c r="P4" s="312"/>
    </row>
    <row r="5" spans="1:16" ht="15.75" x14ac:dyDescent="0.25">
      <c r="A5" s="304" t="s">
        <v>66</v>
      </c>
      <c r="B5" s="305"/>
      <c r="C5" s="305"/>
      <c r="D5" s="305"/>
      <c r="E5" s="305"/>
      <c r="F5" s="305"/>
      <c r="G5" s="305"/>
      <c r="H5" s="305"/>
      <c r="I5" s="305"/>
      <c r="J5" s="305"/>
      <c r="K5" s="305"/>
      <c r="L5" s="305"/>
      <c r="M5" s="305"/>
      <c r="N5" s="305"/>
      <c r="O5" s="305"/>
      <c r="P5" s="305"/>
    </row>
    <row r="6" spans="1:16" ht="15.75" x14ac:dyDescent="0.25">
      <c r="A6" s="304" t="s">
        <v>73</v>
      </c>
      <c r="B6" s="305"/>
      <c r="C6" s="305"/>
      <c r="D6" s="305"/>
      <c r="E6" s="305"/>
      <c r="F6" s="305"/>
      <c r="G6" s="305"/>
      <c r="H6" s="305"/>
      <c r="I6" s="305"/>
      <c r="J6" s="305"/>
      <c r="K6" s="305"/>
      <c r="L6" s="305"/>
      <c r="M6" s="305"/>
      <c r="N6" s="305"/>
      <c r="O6" s="305"/>
      <c r="P6" s="305"/>
    </row>
    <row r="7" spans="1:16" ht="15.75" x14ac:dyDescent="0.25">
      <c r="A7" s="304" t="s">
        <v>61</v>
      </c>
      <c r="B7" s="305"/>
      <c r="C7" s="305"/>
      <c r="D7" s="305"/>
      <c r="E7" s="305"/>
      <c r="F7" s="305"/>
      <c r="G7" s="305"/>
      <c r="H7" s="305"/>
      <c r="I7" s="305"/>
      <c r="J7" s="305"/>
      <c r="K7" s="305"/>
      <c r="L7" s="305"/>
      <c r="M7" s="305"/>
      <c r="N7" s="305"/>
      <c r="O7" s="305"/>
      <c r="P7" s="305"/>
    </row>
    <row r="8" spans="1:16" ht="15.75" x14ac:dyDescent="0.25">
      <c r="A8" s="304" t="s">
        <v>67</v>
      </c>
      <c r="B8" s="305"/>
      <c r="C8" s="305"/>
      <c r="D8" s="305"/>
      <c r="E8" s="305"/>
      <c r="F8" s="305"/>
      <c r="G8" s="305"/>
      <c r="H8" s="305"/>
      <c r="I8" s="305"/>
      <c r="J8" s="305"/>
      <c r="K8" s="305"/>
      <c r="L8" s="305"/>
      <c r="M8" s="305"/>
      <c r="N8" s="305"/>
      <c r="O8" s="305"/>
      <c r="P8" s="305"/>
    </row>
    <row r="9" spans="1:16" ht="15.75" x14ac:dyDescent="0.25">
      <c r="A9" s="304" t="s">
        <v>87</v>
      </c>
      <c r="B9" s="305"/>
      <c r="C9" s="305"/>
      <c r="D9" s="305"/>
      <c r="E9" s="305"/>
      <c r="F9" s="305"/>
      <c r="G9" s="305"/>
      <c r="H9" s="305"/>
      <c r="I9" s="305"/>
      <c r="J9" s="305"/>
      <c r="K9" s="305"/>
      <c r="L9" s="305"/>
      <c r="M9" s="305"/>
      <c r="N9" s="305"/>
      <c r="O9" s="305"/>
      <c r="P9" s="305"/>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4" t="s">
        <v>57</v>
      </c>
      <c r="B11" s="314"/>
      <c r="C11" s="314"/>
      <c r="D11" s="314"/>
      <c r="E11" s="314"/>
      <c r="F11" s="314"/>
      <c r="G11" s="314"/>
      <c r="H11" s="314"/>
      <c r="I11" s="314"/>
      <c r="J11" s="314"/>
      <c r="K11" s="314"/>
      <c r="L11" s="314"/>
      <c r="M11" s="314"/>
      <c r="N11" s="314"/>
      <c r="O11" s="314"/>
      <c r="P11" s="314"/>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2" customWidth="1"/>
    <col min="2" max="2" width="16" style="72" customWidth="1"/>
    <col min="3" max="3" width="15.42578125" style="72" customWidth="1"/>
    <col min="4" max="4" width="11.85546875" style="72" customWidth="1"/>
    <col min="5" max="5" width="19.85546875" style="72" customWidth="1"/>
    <col min="6" max="6" width="22.7109375" style="72" customWidth="1"/>
    <col min="7" max="7" width="11.5703125" style="72" customWidth="1"/>
    <col min="8" max="8" width="23.42578125" style="72" customWidth="1"/>
    <col min="9" max="9" width="6.5703125" style="72" customWidth="1"/>
    <col min="10" max="10" width="25.140625" style="72" customWidth="1"/>
    <col min="11" max="11" width="16.85546875" style="72" customWidth="1"/>
    <col min="12" max="12" width="19.28515625" style="72" customWidth="1"/>
    <col min="13" max="13" width="24.140625" style="72" customWidth="1"/>
    <col min="14" max="14" width="15.28515625" style="72" bestFit="1" customWidth="1"/>
    <col min="15" max="16384" width="11.42578125" style="72"/>
  </cols>
  <sheetData>
    <row r="1" spans="1:16" ht="102" customHeight="1" x14ac:dyDescent="0.25">
      <c r="A1" s="317" t="s">
        <v>63</v>
      </c>
      <c r="B1" s="317"/>
      <c r="C1" s="317"/>
      <c r="D1" s="317"/>
      <c r="E1" s="317"/>
      <c r="F1" s="317"/>
      <c r="G1" s="317"/>
      <c r="H1" s="317"/>
      <c r="I1" s="317"/>
      <c r="J1" s="317"/>
      <c r="K1" s="317"/>
      <c r="L1" s="75"/>
      <c r="M1" s="75"/>
      <c r="N1" s="75"/>
      <c r="O1" s="75"/>
      <c r="P1" s="75"/>
    </row>
    <row r="2" spans="1:16" ht="21" x14ac:dyDescent="0.35">
      <c r="A2" s="318" t="str">
        <f>+'Numeral 2'!A3:E3</f>
        <v>Dirección Administrativa</v>
      </c>
      <c r="B2" s="318"/>
      <c r="C2" s="318"/>
      <c r="D2" s="318"/>
      <c r="E2" s="318"/>
      <c r="F2" s="318"/>
      <c r="G2" s="318"/>
      <c r="H2" s="318"/>
      <c r="I2" s="318"/>
      <c r="J2" s="318"/>
      <c r="K2" s="318"/>
      <c r="L2" s="77"/>
      <c r="M2" s="77"/>
      <c r="N2" s="77"/>
      <c r="O2" s="77"/>
      <c r="P2" s="77"/>
    </row>
    <row r="3" spans="1:16" s="78" customFormat="1" ht="15.75" x14ac:dyDescent="0.25">
      <c r="A3" s="316" t="str">
        <f>+'Numeral 2'!A43</f>
        <v>Horario de Atención: 7:00 a 15:00 hrs.</v>
      </c>
      <c r="B3" s="316"/>
      <c r="C3" s="316"/>
      <c r="D3" s="316"/>
      <c r="E3" s="316"/>
      <c r="F3" s="316"/>
      <c r="G3" s="316" t="s">
        <v>138</v>
      </c>
      <c r="H3" s="316"/>
      <c r="I3" s="316"/>
      <c r="J3" s="316"/>
      <c r="K3" s="316"/>
      <c r="L3" s="77"/>
      <c r="M3" s="77"/>
      <c r="N3" s="77"/>
      <c r="O3" s="77"/>
      <c r="P3" s="77"/>
    </row>
    <row r="4" spans="1:16" s="78" customFormat="1" ht="15.75" customHeight="1" x14ac:dyDescent="0.25">
      <c r="A4" s="319" t="s">
        <v>140</v>
      </c>
      <c r="B4" s="320"/>
      <c r="C4" s="320"/>
      <c r="D4" s="320"/>
      <c r="E4" s="320"/>
      <c r="F4" s="320"/>
      <c r="G4" s="320"/>
      <c r="H4" s="320"/>
      <c r="I4" s="320"/>
      <c r="J4" s="320"/>
      <c r="K4" s="321"/>
      <c r="L4" s="79"/>
      <c r="M4" s="79"/>
      <c r="N4" s="79"/>
      <c r="O4" s="79"/>
      <c r="P4" s="79"/>
    </row>
    <row r="5" spans="1:16" s="78" customFormat="1" ht="15.75" x14ac:dyDescent="0.25">
      <c r="A5" s="316" t="str">
        <f>+'Numeral 2'!A6:E6</f>
        <v xml:space="preserve">Sub director (a):  Geovana Lissette Quiñonez Mendoza </v>
      </c>
      <c r="B5" s="316"/>
      <c r="C5" s="316"/>
      <c r="D5" s="316"/>
      <c r="E5" s="316"/>
      <c r="F5" s="316"/>
      <c r="G5" s="316"/>
      <c r="H5" s="316"/>
      <c r="I5" s="316"/>
      <c r="J5" s="316"/>
      <c r="K5" s="316"/>
      <c r="L5" s="77"/>
      <c r="M5" s="77"/>
      <c r="N5" s="77"/>
      <c r="O5" s="77"/>
      <c r="P5" s="77"/>
    </row>
    <row r="6" spans="1:16" s="78" customFormat="1" ht="15.75" x14ac:dyDescent="0.25">
      <c r="A6" s="316" t="str">
        <f>+'Numeral 2'!A7:E7</f>
        <v>Responsable de Actualización de la información: Hortencia Margarita Diaz Alvarez</v>
      </c>
      <c r="B6" s="316"/>
      <c r="C6" s="316"/>
      <c r="D6" s="316"/>
      <c r="E6" s="316"/>
      <c r="F6" s="316"/>
      <c r="G6" s="316"/>
      <c r="H6" s="316"/>
      <c r="I6" s="316"/>
      <c r="J6" s="316"/>
      <c r="K6" s="316"/>
      <c r="L6" s="77"/>
      <c r="M6" s="77"/>
      <c r="N6" s="77"/>
      <c r="O6" s="77"/>
      <c r="P6" s="77"/>
    </row>
    <row r="7" spans="1:16" s="78" customFormat="1" ht="15.75" x14ac:dyDescent="0.25">
      <c r="A7" s="316" t="str">
        <f>+'Numeral 2'!A8:E8</f>
        <v>Mes de Actualización: Enero 2021</v>
      </c>
      <c r="B7" s="316"/>
      <c r="C7" s="316"/>
      <c r="D7" s="316"/>
      <c r="E7" s="316"/>
      <c r="F7" s="316"/>
      <c r="G7" s="316"/>
      <c r="H7" s="316"/>
      <c r="I7" s="316"/>
      <c r="J7" s="316"/>
      <c r="K7" s="316"/>
      <c r="L7" s="77"/>
      <c r="M7" s="77"/>
      <c r="N7" s="77"/>
      <c r="O7" s="77"/>
      <c r="P7" s="77"/>
    </row>
    <row r="8" spans="1:16" s="78" customFormat="1" ht="15.75" x14ac:dyDescent="0.25">
      <c r="A8" s="316" t="s">
        <v>117</v>
      </c>
      <c r="B8" s="316"/>
      <c r="C8" s="316"/>
      <c r="D8" s="316"/>
      <c r="E8" s="316"/>
      <c r="F8" s="316"/>
      <c r="G8" s="316"/>
      <c r="H8" s="316"/>
      <c r="I8" s="316"/>
      <c r="J8" s="316"/>
      <c r="K8" s="316"/>
      <c r="L8" s="77"/>
      <c r="M8" s="77"/>
      <c r="N8" s="77"/>
      <c r="O8" s="77"/>
      <c r="P8" s="77"/>
    </row>
    <row r="9" spans="1:16" ht="15.75" x14ac:dyDescent="0.25">
      <c r="A9" s="80"/>
      <c r="B9" s="81"/>
      <c r="C9" s="81"/>
      <c r="D9" s="81"/>
      <c r="E9" s="81"/>
      <c r="F9" s="81"/>
      <c r="G9" s="81"/>
      <c r="H9" s="81"/>
      <c r="I9" s="81"/>
      <c r="J9" s="81"/>
      <c r="K9" s="82"/>
      <c r="L9" s="75"/>
      <c r="M9" s="75"/>
      <c r="N9" s="75"/>
      <c r="O9" s="75"/>
      <c r="P9" s="75"/>
    </row>
    <row r="10" spans="1:16" s="138" customFormat="1" ht="21" customHeight="1" thickBot="1" x14ac:dyDescent="0.4">
      <c r="A10" s="331" t="s">
        <v>133</v>
      </c>
      <c r="B10" s="332"/>
      <c r="C10" s="332"/>
      <c r="D10" s="332"/>
      <c r="E10" s="332"/>
      <c r="F10" s="332"/>
      <c r="G10" s="332"/>
      <c r="H10" s="332"/>
      <c r="I10" s="332"/>
      <c r="J10" s="332"/>
      <c r="K10" s="333"/>
    </row>
    <row r="11" spans="1:16" s="138" customFormat="1" ht="32.25" thickBot="1" x14ac:dyDescent="0.3">
      <c r="A11" s="139" t="s">
        <v>0</v>
      </c>
      <c r="B11" s="139" t="s">
        <v>30</v>
      </c>
      <c r="C11" s="139" t="s">
        <v>31</v>
      </c>
      <c r="D11" s="139" t="s">
        <v>32</v>
      </c>
      <c r="E11" s="139" t="s">
        <v>1</v>
      </c>
      <c r="F11" s="334" t="s">
        <v>2</v>
      </c>
      <c r="G11" s="334"/>
      <c r="H11" s="335" t="s">
        <v>3</v>
      </c>
      <c r="I11" s="336"/>
      <c r="J11" s="334" t="s">
        <v>4</v>
      </c>
      <c r="K11" s="334"/>
    </row>
    <row r="12" spans="1:16" s="138" customFormat="1" x14ac:dyDescent="0.25">
      <c r="A12" s="325"/>
      <c r="B12" s="328"/>
      <c r="C12" s="337"/>
      <c r="D12" s="340"/>
      <c r="E12" s="343"/>
      <c r="F12" s="140" t="s">
        <v>5</v>
      </c>
      <c r="G12" s="141"/>
      <c r="H12" s="140" t="s">
        <v>6</v>
      </c>
      <c r="I12" s="142" t="s">
        <v>136</v>
      </c>
      <c r="J12" s="140" t="s">
        <v>150</v>
      </c>
      <c r="K12" s="143"/>
    </row>
    <row r="13" spans="1:16" s="138" customFormat="1" x14ac:dyDescent="0.25">
      <c r="A13" s="326"/>
      <c r="B13" s="329"/>
      <c r="C13" s="338"/>
      <c r="D13" s="341"/>
      <c r="E13" s="341"/>
      <c r="F13" s="144" t="s">
        <v>7</v>
      </c>
      <c r="G13" s="145"/>
      <c r="H13" s="144" t="s">
        <v>8</v>
      </c>
      <c r="I13" s="146" t="s">
        <v>136</v>
      </c>
      <c r="J13" s="144" t="s">
        <v>149</v>
      </c>
      <c r="K13" s="147"/>
    </row>
    <row r="14" spans="1:16" s="138" customFormat="1" ht="30" x14ac:dyDescent="0.25">
      <c r="A14" s="326"/>
      <c r="B14" s="329"/>
      <c r="C14" s="338"/>
      <c r="D14" s="341"/>
      <c r="E14" s="341"/>
      <c r="F14" s="344"/>
      <c r="G14" s="345"/>
      <c r="H14" s="148" t="s">
        <v>9</v>
      </c>
      <c r="I14" s="146" t="s">
        <v>136</v>
      </c>
      <c r="J14" s="148" t="s">
        <v>10</v>
      </c>
      <c r="K14" s="149"/>
    </row>
    <row r="15" spans="1:16" s="138" customFormat="1" x14ac:dyDescent="0.25">
      <c r="A15" s="326"/>
      <c r="B15" s="329"/>
      <c r="C15" s="338"/>
      <c r="D15" s="341"/>
      <c r="E15" s="341"/>
      <c r="F15" s="341"/>
      <c r="G15" s="346"/>
      <c r="H15" s="144" t="s">
        <v>11</v>
      </c>
      <c r="I15" s="146" t="s">
        <v>136</v>
      </c>
      <c r="J15" s="144" t="s">
        <v>134</v>
      </c>
      <c r="K15" s="150"/>
    </row>
    <row r="16" spans="1:16" s="138" customFormat="1" ht="15.75" thickBot="1" x14ac:dyDescent="0.3">
      <c r="A16" s="327"/>
      <c r="B16" s="330"/>
      <c r="C16" s="339"/>
      <c r="D16" s="342"/>
      <c r="E16" s="342"/>
      <c r="F16" s="342"/>
      <c r="G16" s="347"/>
      <c r="H16" s="151" t="s">
        <v>12</v>
      </c>
      <c r="I16" s="152" t="s">
        <v>136</v>
      </c>
      <c r="J16" s="151"/>
      <c r="K16" s="153"/>
    </row>
    <row r="17" spans="1:11" s="138" customFormat="1" x14ac:dyDescent="0.25">
      <c r="A17" s="154"/>
      <c r="B17" s="155"/>
      <c r="C17" s="155"/>
      <c r="D17" s="155"/>
      <c r="E17" s="155"/>
      <c r="F17" s="155"/>
      <c r="G17" s="155"/>
      <c r="K17" s="156"/>
    </row>
    <row r="18" spans="1:11" s="138" customFormat="1" ht="22.5" customHeight="1" x14ac:dyDescent="0.25">
      <c r="A18" s="322" t="s">
        <v>188</v>
      </c>
      <c r="B18" s="323"/>
      <c r="C18" s="323"/>
      <c r="D18" s="323"/>
      <c r="E18" s="323"/>
      <c r="F18" s="323"/>
      <c r="G18" s="323"/>
      <c r="H18" s="323"/>
      <c r="I18" s="323"/>
      <c r="J18" s="323"/>
      <c r="K18" s="324"/>
    </row>
    <row r="19" spans="1:11" s="138" customFormat="1" ht="22.5" customHeight="1" x14ac:dyDescent="0.25">
      <c r="A19" s="322"/>
      <c r="B19" s="323"/>
      <c r="C19" s="323"/>
      <c r="D19" s="323"/>
      <c r="E19" s="323"/>
      <c r="F19" s="323"/>
      <c r="G19" s="323"/>
      <c r="H19" s="323"/>
      <c r="I19" s="323"/>
      <c r="J19" s="323"/>
      <c r="K19" s="324"/>
    </row>
    <row r="20" spans="1:11" s="138" customFormat="1" ht="9" customHeight="1" x14ac:dyDescent="0.25">
      <c r="A20" s="322"/>
      <c r="B20" s="323"/>
      <c r="C20" s="323"/>
      <c r="D20" s="323"/>
      <c r="E20" s="323"/>
      <c r="F20" s="323"/>
      <c r="G20" s="323"/>
      <c r="H20" s="323"/>
      <c r="I20" s="323"/>
      <c r="J20" s="323"/>
      <c r="K20" s="324"/>
    </row>
    <row r="21" spans="1:11" s="138" customFormat="1" x14ac:dyDescent="0.25">
      <c r="A21" s="154"/>
      <c r="B21" s="155"/>
      <c r="C21" s="155"/>
      <c r="D21" s="155"/>
      <c r="E21" s="155"/>
      <c r="F21" s="155"/>
      <c r="G21" s="155"/>
      <c r="K21" s="156"/>
    </row>
    <row r="22" spans="1:11" s="138" customFormat="1" x14ac:dyDescent="0.25">
      <c r="A22" s="154"/>
      <c r="B22" s="155"/>
      <c r="C22" s="155"/>
      <c r="D22" s="155"/>
      <c r="E22" s="155"/>
      <c r="F22" s="155"/>
      <c r="G22" s="155"/>
      <c r="K22" s="156"/>
    </row>
    <row r="23" spans="1:11" s="138" customFormat="1" x14ac:dyDescent="0.25">
      <c r="A23" s="154"/>
      <c r="B23" s="155"/>
      <c r="C23" s="155"/>
      <c r="D23" s="155"/>
      <c r="E23" s="155"/>
      <c r="F23" s="155"/>
      <c r="G23" s="155"/>
      <c r="K23" s="156"/>
    </row>
    <row r="24" spans="1:11" s="159" customFormat="1" ht="18.75" x14ac:dyDescent="0.3">
      <c r="A24" s="157" t="s">
        <v>71</v>
      </c>
      <c r="C24" s="158"/>
      <c r="D24" s="158"/>
      <c r="E24" s="158"/>
      <c r="F24" s="158"/>
      <c r="G24" s="30" t="s">
        <v>192</v>
      </c>
      <c r="H24" s="50"/>
      <c r="I24" s="50"/>
      <c r="K24" s="160"/>
    </row>
    <row r="25" spans="1:11" s="159" customFormat="1" ht="18.75" x14ac:dyDescent="0.3">
      <c r="A25" s="167"/>
      <c r="C25" s="158"/>
      <c r="D25" s="158"/>
      <c r="E25" s="158"/>
      <c r="F25" s="158"/>
      <c r="G25" s="302"/>
      <c r="H25" s="302"/>
      <c r="I25" s="302"/>
      <c r="J25" s="302"/>
      <c r="K25" s="160"/>
    </row>
    <row r="26" spans="1:11" s="89" customFormat="1" ht="18.75" x14ac:dyDescent="0.3">
      <c r="A26" s="168"/>
      <c r="B26" s="113"/>
      <c r="C26" s="112"/>
      <c r="D26" s="112"/>
      <c r="E26" s="112"/>
      <c r="F26" s="112"/>
      <c r="G26" s="112"/>
      <c r="H26" s="113"/>
      <c r="I26" s="113"/>
      <c r="J26" s="113"/>
      <c r="K26" s="114"/>
    </row>
    <row r="27" spans="1:11" x14ac:dyDescent="0.25">
      <c r="A27" s="85"/>
      <c r="B27" s="86"/>
      <c r="C27" s="86"/>
      <c r="D27" s="86"/>
      <c r="E27" s="86"/>
      <c r="F27" s="86"/>
      <c r="G27" s="86"/>
      <c r="H27" s="86"/>
      <c r="I27" s="86"/>
      <c r="J27" s="86"/>
      <c r="K27" s="87"/>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08"/>
  <sheetViews>
    <sheetView view="pageBreakPreview" topLeftCell="A61" zoomScale="70" zoomScaleNormal="70" zoomScaleSheetLayoutView="70" workbookViewId="0">
      <selection activeCell="J64" sqref="J64"/>
    </sheetView>
  </sheetViews>
  <sheetFormatPr baseColWidth="10" defaultRowHeight="15" x14ac:dyDescent="0.25"/>
  <cols>
    <col min="1" max="1" width="20.85546875" style="72" customWidth="1"/>
    <col min="2" max="2" width="19.42578125" style="72" customWidth="1"/>
    <col min="3" max="3" width="23.140625" style="72" customWidth="1"/>
    <col min="4" max="4" width="13.42578125" style="72" customWidth="1"/>
    <col min="5" max="5" width="17.42578125" style="72" customWidth="1"/>
    <col min="6" max="6" width="20.28515625" style="72" customWidth="1"/>
    <col min="7" max="7" width="25" style="72" customWidth="1"/>
    <col min="8" max="8" width="23.42578125" style="72" customWidth="1"/>
    <col min="9" max="9" width="24.140625" style="72" customWidth="1"/>
    <col min="10" max="10" width="25.140625" style="72" customWidth="1"/>
    <col min="11" max="11" width="34.5703125" style="223" customWidth="1"/>
    <col min="12" max="12" width="19.28515625" style="72" customWidth="1"/>
    <col min="13" max="13" width="24.140625" style="72" customWidth="1"/>
    <col min="14" max="14" width="15.28515625" style="72" bestFit="1" customWidth="1"/>
    <col min="15" max="16384" width="11.42578125" style="72"/>
  </cols>
  <sheetData>
    <row r="1" spans="1:11" ht="96" customHeight="1" x14ac:dyDescent="0.25">
      <c r="A1" s="348" t="s">
        <v>63</v>
      </c>
      <c r="B1" s="349"/>
      <c r="C1" s="349"/>
      <c r="D1" s="349"/>
      <c r="E1" s="349"/>
      <c r="F1" s="349"/>
      <c r="G1" s="349"/>
      <c r="H1" s="349"/>
      <c r="I1" s="349"/>
      <c r="J1" s="349"/>
      <c r="K1" s="350"/>
    </row>
    <row r="2" spans="1:11" ht="21" x14ac:dyDescent="0.35">
      <c r="A2" s="351" t="str">
        <f>+'Numeral 2'!A3:E3</f>
        <v>Dirección Administrativa</v>
      </c>
      <c r="B2" s="318"/>
      <c r="C2" s="318"/>
      <c r="D2" s="318"/>
      <c r="E2" s="318"/>
      <c r="F2" s="318"/>
      <c r="G2" s="318"/>
      <c r="H2" s="318"/>
      <c r="I2" s="318"/>
      <c r="J2" s="318"/>
      <c r="K2" s="352"/>
    </row>
    <row r="3" spans="1:11" s="78" customFormat="1" x14ac:dyDescent="0.25">
      <c r="A3" s="353" t="str">
        <f>+'Numeral 2'!A43</f>
        <v>Horario de Atención: 7:00 a 15:00 hrs.</v>
      </c>
      <c r="B3" s="316"/>
      <c r="C3" s="316"/>
      <c r="D3" s="316"/>
      <c r="E3" s="316"/>
      <c r="F3" s="316"/>
      <c r="G3" s="316" t="s">
        <v>138</v>
      </c>
      <c r="H3" s="316"/>
      <c r="I3" s="316"/>
      <c r="J3" s="316"/>
      <c r="K3" s="354"/>
    </row>
    <row r="4" spans="1:11" s="78" customFormat="1" x14ac:dyDescent="0.25">
      <c r="A4" s="355" t="s">
        <v>140</v>
      </c>
      <c r="B4" s="320"/>
      <c r="C4" s="320"/>
      <c r="D4" s="320"/>
      <c r="E4" s="320"/>
      <c r="F4" s="320"/>
      <c r="G4" s="320"/>
      <c r="H4" s="320"/>
      <c r="I4" s="320"/>
      <c r="J4" s="320"/>
      <c r="K4" s="356"/>
    </row>
    <row r="5" spans="1:11" s="78" customFormat="1" x14ac:dyDescent="0.25">
      <c r="A5" s="353" t="str">
        <f>+'Numeral 2'!A6:E6</f>
        <v xml:space="preserve">Sub director (a):  Geovana Lissette Quiñonez Mendoza </v>
      </c>
      <c r="B5" s="316"/>
      <c r="C5" s="316"/>
      <c r="D5" s="316"/>
      <c r="E5" s="316"/>
      <c r="F5" s="316"/>
      <c r="G5" s="316"/>
      <c r="H5" s="316"/>
      <c r="I5" s="316"/>
      <c r="J5" s="316"/>
      <c r="K5" s="354"/>
    </row>
    <row r="6" spans="1:11" s="78" customFormat="1" x14ac:dyDescent="0.25">
      <c r="A6" s="353" t="str">
        <f>+'Numeral 2'!A7:E7</f>
        <v>Responsable de Actualización de la información: Hortencia Margarita Diaz Alvarez</v>
      </c>
      <c r="B6" s="316"/>
      <c r="C6" s="316"/>
      <c r="D6" s="316"/>
      <c r="E6" s="316"/>
      <c r="F6" s="316"/>
      <c r="G6" s="316"/>
      <c r="H6" s="316"/>
      <c r="I6" s="316"/>
      <c r="J6" s="316"/>
      <c r="K6" s="354"/>
    </row>
    <row r="7" spans="1:11" s="78" customFormat="1" x14ac:dyDescent="0.25">
      <c r="A7" s="353" t="str">
        <f>+'Numeral 11, Sub 18 '!A7:K7</f>
        <v>Mes de Actualización: Enero 2021</v>
      </c>
      <c r="B7" s="316"/>
      <c r="C7" s="316"/>
      <c r="D7" s="316"/>
      <c r="E7" s="316"/>
      <c r="F7" s="316"/>
      <c r="G7" s="316"/>
      <c r="H7" s="316"/>
      <c r="I7" s="316"/>
      <c r="J7" s="316"/>
      <c r="K7" s="354"/>
    </row>
    <row r="8" spans="1:11" s="78" customFormat="1" x14ac:dyDescent="0.25">
      <c r="A8" s="353" t="s">
        <v>117</v>
      </c>
      <c r="B8" s="316"/>
      <c r="C8" s="316"/>
      <c r="D8" s="316"/>
      <c r="E8" s="316"/>
      <c r="F8" s="316"/>
      <c r="G8" s="316"/>
      <c r="H8" s="316"/>
      <c r="I8" s="316"/>
      <c r="J8" s="316"/>
      <c r="K8" s="354"/>
    </row>
    <row r="9" spans="1:11" ht="15.75" x14ac:dyDescent="0.25">
      <c r="A9" s="233"/>
      <c r="B9" s="81"/>
      <c r="C9" s="81"/>
      <c r="D9" s="81"/>
      <c r="E9" s="81"/>
      <c r="F9" s="81"/>
      <c r="G9" s="81"/>
      <c r="H9" s="81"/>
      <c r="I9" s="81"/>
      <c r="J9" s="81"/>
      <c r="K9" s="234"/>
    </row>
    <row r="10" spans="1:11" ht="66.75" customHeight="1" thickBot="1" x14ac:dyDescent="0.4">
      <c r="A10" s="378" t="s">
        <v>201</v>
      </c>
      <c r="B10" s="379"/>
      <c r="C10" s="379"/>
      <c r="D10" s="379"/>
      <c r="E10" s="379"/>
      <c r="F10" s="379"/>
      <c r="G10" s="379"/>
      <c r="H10" s="379"/>
      <c r="I10" s="379"/>
      <c r="J10" s="379"/>
      <c r="K10" s="380"/>
    </row>
    <row r="11" spans="1:11" ht="69.75" customHeight="1" thickBot="1" x14ac:dyDescent="0.3">
      <c r="A11" s="235" t="s">
        <v>0</v>
      </c>
      <c r="B11" s="106" t="s">
        <v>30</v>
      </c>
      <c r="C11" s="106" t="s">
        <v>31</v>
      </c>
      <c r="D11" s="106" t="s">
        <v>32</v>
      </c>
      <c r="E11" s="106" t="s">
        <v>1</v>
      </c>
      <c r="F11" s="381" t="s">
        <v>2</v>
      </c>
      <c r="G11" s="382"/>
      <c r="H11" s="383" t="s">
        <v>3</v>
      </c>
      <c r="I11" s="384"/>
      <c r="J11" s="385" t="s">
        <v>4</v>
      </c>
      <c r="K11" s="386"/>
    </row>
    <row r="12" spans="1:11" ht="45" customHeight="1" x14ac:dyDescent="0.25">
      <c r="A12" s="357" t="s">
        <v>179</v>
      </c>
      <c r="B12" s="360">
        <f>+D12*C12</f>
        <v>2500</v>
      </c>
      <c r="C12" s="363">
        <v>2500</v>
      </c>
      <c r="D12" s="366">
        <v>1</v>
      </c>
      <c r="E12" s="369" t="s">
        <v>142</v>
      </c>
      <c r="F12" s="188" t="s">
        <v>5</v>
      </c>
      <c r="G12" s="70" t="s">
        <v>164</v>
      </c>
      <c r="H12" s="71" t="s">
        <v>6</v>
      </c>
      <c r="I12" s="93">
        <v>13844369</v>
      </c>
      <c r="J12" s="71" t="s">
        <v>150</v>
      </c>
      <c r="K12" s="236" t="s">
        <v>213</v>
      </c>
    </row>
    <row r="13" spans="1:11" ht="30" x14ac:dyDescent="0.25">
      <c r="A13" s="358"/>
      <c r="B13" s="361"/>
      <c r="C13" s="364"/>
      <c r="D13" s="367"/>
      <c r="E13" s="370"/>
      <c r="F13" s="372" t="s">
        <v>7</v>
      </c>
      <c r="G13" s="375">
        <v>29355850</v>
      </c>
      <c r="H13" s="73" t="s">
        <v>8</v>
      </c>
      <c r="I13" s="74" t="s">
        <v>219</v>
      </c>
      <c r="J13" s="73" t="s">
        <v>149</v>
      </c>
      <c r="K13" s="237" t="s">
        <v>214</v>
      </c>
    </row>
    <row r="14" spans="1:11" ht="161.25" customHeight="1" x14ac:dyDescent="0.25">
      <c r="A14" s="358"/>
      <c r="B14" s="361"/>
      <c r="C14" s="364"/>
      <c r="D14" s="367"/>
      <c r="E14" s="370"/>
      <c r="F14" s="373"/>
      <c r="G14" s="376"/>
      <c r="H14" s="199" t="s">
        <v>9</v>
      </c>
      <c r="I14" s="74" t="s">
        <v>220</v>
      </c>
      <c r="J14" s="73" t="s">
        <v>10</v>
      </c>
      <c r="K14" s="238" t="s">
        <v>252</v>
      </c>
    </row>
    <row r="15" spans="1:11" ht="30" x14ac:dyDescent="0.25">
      <c r="A15" s="358"/>
      <c r="B15" s="361"/>
      <c r="C15" s="364"/>
      <c r="D15" s="367"/>
      <c r="E15" s="370"/>
      <c r="F15" s="373"/>
      <c r="G15" s="376"/>
      <c r="H15" s="73" t="s">
        <v>11</v>
      </c>
      <c r="I15" s="74" t="s">
        <v>221</v>
      </c>
      <c r="J15" s="73" t="s">
        <v>134</v>
      </c>
      <c r="K15" s="237">
        <v>44200</v>
      </c>
    </row>
    <row r="16" spans="1:11" ht="15.75" customHeight="1" thickBot="1" x14ac:dyDescent="0.3">
      <c r="A16" s="359"/>
      <c r="B16" s="362"/>
      <c r="C16" s="365"/>
      <c r="D16" s="368"/>
      <c r="E16" s="371"/>
      <c r="F16" s="374"/>
      <c r="G16" s="377"/>
      <c r="H16" s="200" t="s">
        <v>12</v>
      </c>
      <c r="I16" s="201" t="s">
        <v>144</v>
      </c>
      <c r="J16" s="200"/>
      <c r="K16" s="239"/>
    </row>
    <row r="17" spans="1:13" ht="60" x14ac:dyDescent="0.25">
      <c r="A17" s="357" t="s">
        <v>181</v>
      </c>
      <c r="B17" s="360">
        <f>+D17*C17</f>
        <v>1446.9</v>
      </c>
      <c r="C17" s="363">
        <v>1446.9</v>
      </c>
      <c r="D17" s="366">
        <v>1</v>
      </c>
      <c r="E17" s="369" t="s">
        <v>143</v>
      </c>
      <c r="F17" s="71" t="s">
        <v>5</v>
      </c>
      <c r="G17" s="70" t="s">
        <v>189</v>
      </c>
      <c r="H17" s="71" t="s">
        <v>6</v>
      </c>
      <c r="I17" s="93">
        <v>13756907</v>
      </c>
      <c r="J17" s="71" t="s">
        <v>150</v>
      </c>
      <c r="K17" s="240" t="s">
        <v>215</v>
      </c>
    </row>
    <row r="18" spans="1:13" ht="30" x14ac:dyDescent="0.25">
      <c r="A18" s="358"/>
      <c r="B18" s="361"/>
      <c r="C18" s="364"/>
      <c r="D18" s="367"/>
      <c r="E18" s="367"/>
      <c r="F18" s="73" t="s">
        <v>7</v>
      </c>
      <c r="G18" s="74">
        <v>81510780</v>
      </c>
      <c r="H18" s="73" t="s">
        <v>8</v>
      </c>
      <c r="I18" s="202" t="s">
        <v>218</v>
      </c>
      <c r="J18" s="73" t="s">
        <v>149</v>
      </c>
      <c r="K18" s="241" t="s">
        <v>217</v>
      </c>
    </row>
    <row r="19" spans="1:13" ht="161.25" customHeight="1" x14ac:dyDescent="0.25">
      <c r="A19" s="358"/>
      <c r="B19" s="361"/>
      <c r="C19" s="364"/>
      <c r="D19" s="367"/>
      <c r="E19" s="367"/>
      <c r="F19" s="387"/>
      <c r="G19" s="397"/>
      <c r="H19" s="199" t="s">
        <v>9</v>
      </c>
      <c r="I19" s="202" t="s">
        <v>222</v>
      </c>
      <c r="J19" s="199" t="s">
        <v>10</v>
      </c>
      <c r="K19" s="238" t="s">
        <v>216</v>
      </c>
    </row>
    <row r="20" spans="1:13" ht="30" x14ac:dyDescent="0.25">
      <c r="A20" s="358"/>
      <c r="B20" s="361"/>
      <c r="C20" s="364"/>
      <c r="D20" s="367"/>
      <c r="E20" s="367"/>
      <c r="F20" s="367"/>
      <c r="G20" s="398"/>
      <c r="H20" s="73" t="s">
        <v>11</v>
      </c>
      <c r="I20" s="202" t="s">
        <v>223</v>
      </c>
      <c r="J20" s="73" t="s">
        <v>134</v>
      </c>
      <c r="K20" s="237">
        <v>44200</v>
      </c>
    </row>
    <row r="21" spans="1:13" ht="15.75" customHeight="1" thickBot="1" x14ac:dyDescent="0.3">
      <c r="A21" s="359"/>
      <c r="B21" s="362"/>
      <c r="C21" s="365"/>
      <c r="D21" s="368"/>
      <c r="E21" s="368"/>
      <c r="F21" s="368"/>
      <c r="G21" s="399"/>
      <c r="H21" s="200" t="s">
        <v>12</v>
      </c>
      <c r="I21" s="203" t="s">
        <v>135</v>
      </c>
      <c r="J21" s="200"/>
      <c r="K21" s="242"/>
    </row>
    <row r="22" spans="1:13" s="75" customFormat="1" ht="45" customHeight="1" x14ac:dyDescent="0.25">
      <c r="A22" s="357" t="s">
        <v>180</v>
      </c>
      <c r="B22" s="360">
        <f>+D22*C22</f>
        <v>2930.32</v>
      </c>
      <c r="C22" s="363">
        <v>2930.32</v>
      </c>
      <c r="D22" s="366">
        <v>1</v>
      </c>
      <c r="E22" s="369" t="s">
        <v>200</v>
      </c>
      <c r="F22" s="71" t="s">
        <v>5</v>
      </c>
      <c r="G22" s="70" t="s">
        <v>224</v>
      </c>
      <c r="H22" s="71" t="s">
        <v>6</v>
      </c>
      <c r="I22" s="215" t="s">
        <v>136</v>
      </c>
      <c r="J22" s="71" t="s">
        <v>150</v>
      </c>
      <c r="K22" s="240" t="s">
        <v>136</v>
      </c>
    </row>
    <row r="23" spans="1:13" s="75" customFormat="1" ht="32.25" customHeight="1" x14ac:dyDescent="0.25">
      <c r="A23" s="358"/>
      <c r="B23" s="361"/>
      <c r="C23" s="364"/>
      <c r="D23" s="367"/>
      <c r="E23" s="367"/>
      <c r="F23" s="73" t="s">
        <v>7</v>
      </c>
      <c r="G23" s="74">
        <v>82967776</v>
      </c>
      <c r="H23" s="73" t="s">
        <v>8</v>
      </c>
      <c r="I23" s="189" t="s">
        <v>136</v>
      </c>
      <c r="J23" s="73" t="s">
        <v>149</v>
      </c>
      <c r="K23" s="241" t="s">
        <v>136</v>
      </c>
    </row>
    <row r="24" spans="1:13" s="91" customFormat="1" ht="159.75" customHeight="1" x14ac:dyDescent="0.25">
      <c r="A24" s="358"/>
      <c r="B24" s="361"/>
      <c r="C24" s="364"/>
      <c r="D24" s="367"/>
      <c r="E24" s="367"/>
      <c r="F24" s="387"/>
      <c r="G24" s="397"/>
      <c r="H24" s="217" t="s">
        <v>9</v>
      </c>
      <c r="I24" s="218" t="s">
        <v>136</v>
      </c>
      <c r="J24" s="199" t="s">
        <v>10</v>
      </c>
      <c r="K24" s="238" t="s">
        <v>225</v>
      </c>
      <c r="L24" s="210"/>
      <c r="M24" s="211"/>
    </row>
    <row r="25" spans="1:13" s="75" customFormat="1" ht="29.25" customHeight="1" x14ac:dyDescent="0.25">
      <c r="A25" s="358"/>
      <c r="B25" s="361"/>
      <c r="C25" s="364"/>
      <c r="D25" s="367"/>
      <c r="E25" s="367"/>
      <c r="F25" s="367"/>
      <c r="G25" s="398"/>
      <c r="H25" s="73" t="s">
        <v>11</v>
      </c>
      <c r="I25" s="189" t="s">
        <v>136</v>
      </c>
      <c r="J25" s="73" t="s">
        <v>134</v>
      </c>
      <c r="K25" s="237" t="s">
        <v>136</v>
      </c>
      <c r="M25" s="76"/>
    </row>
    <row r="26" spans="1:13" s="86" customFormat="1" ht="15.75" thickBot="1" x14ac:dyDescent="0.3">
      <c r="A26" s="359"/>
      <c r="B26" s="362"/>
      <c r="C26" s="365"/>
      <c r="D26" s="368"/>
      <c r="E26" s="368"/>
      <c r="F26" s="368"/>
      <c r="G26" s="399"/>
      <c r="H26" s="219" t="s">
        <v>12</v>
      </c>
      <c r="I26" s="216" t="s">
        <v>136</v>
      </c>
      <c r="J26" s="200"/>
      <c r="K26" s="242"/>
      <c r="M26" s="88"/>
    </row>
    <row r="27" spans="1:13" s="75" customFormat="1" ht="44.25" customHeight="1" x14ac:dyDescent="0.25">
      <c r="A27" s="357" t="s">
        <v>180</v>
      </c>
      <c r="B27" s="360">
        <f>+D27*C27</f>
        <v>399.6</v>
      </c>
      <c r="C27" s="363">
        <v>399.6</v>
      </c>
      <c r="D27" s="366">
        <v>1</v>
      </c>
      <c r="E27" s="369" t="s">
        <v>227</v>
      </c>
      <c r="F27" s="71" t="s">
        <v>5</v>
      </c>
      <c r="G27" s="70" t="s">
        <v>195</v>
      </c>
      <c r="H27" s="71" t="s">
        <v>6</v>
      </c>
      <c r="I27" s="215" t="s">
        <v>136</v>
      </c>
      <c r="J27" s="71" t="s">
        <v>150</v>
      </c>
      <c r="K27" s="240" t="s">
        <v>136</v>
      </c>
      <c r="M27" s="76"/>
    </row>
    <row r="28" spans="1:13" s="75" customFormat="1" x14ac:dyDescent="0.25">
      <c r="A28" s="358"/>
      <c r="B28" s="361"/>
      <c r="C28" s="364"/>
      <c r="D28" s="367"/>
      <c r="E28" s="367"/>
      <c r="F28" s="73" t="s">
        <v>7</v>
      </c>
      <c r="G28" s="74">
        <v>5750814</v>
      </c>
      <c r="H28" s="73" t="s">
        <v>8</v>
      </c>
      <c r="I28" s="189" t="s">
        <v>136</v>
      </c>
      <c r="J28" s="73" t="s">
        <v>149</v>
      </c>
      <c r="K28" s="241" t="s">
        <v>136</v>
      </c>
      <c r="M28" s="76"/>
    </row>
    <row r="29" spans="1:13" s="75" customFormat="1" ht="141.75" customHeight="1" x14ac:dyDescent="0.25">
      <c r="A29" s="358"/>
      <c r="B29" s="361"/>
      <c r="C29" s="364"/>
      <c r="D29" s="367"/>
      <c r="E29" s="367"/>
      <c r="F29" s="387"/>
      <c r="G29" s="397"/>
      <c r="H29" s="217" t="s">
        <v>9</v>
      </c>
      <c r="I29" s="218" t="s">
        <v>136</v>
      </c>
      <c r="J29" s="199" t="s">
        <v>10</v>
      </c>
      <c r="K29" s="238" t="s">
        <v>226</v>
      </c>
      <c r="M29" s="76"/>
    </row>
    <row r="30" spans="1:13" s="75" customFormat="1" x14ac:dyDescent="0.25">
      <c r="A30" s="358"/>
      <c r="B30" s="361"/>
      <c r="C30" s="364"/>
      <c r="D30" s="367"/>
      <c r="E30" s="367"/>
      <c r="F30" s="367"/>
      <c r="G30" s="398"/>
      <c r="H30" s="73" t="s">
        <v>11</v>
      </c>
      <c r="I30" s="189" t="s">
        <v>136</v>
      </c>
      <c r="J30" s="73" t="s">
        <v>134</v>
      </c>
      <c r="K30" s="237" t="s">
        <v>136</v>
      </c>
      <c r="M30" s="76"/>
    </row>
    <row r="31" spans="1:13" s="75" customFormat="1" ht="15.75" thickBot="1" x14ac:dyDescent="0.3">
      <c r="A31" s="359"/>
      <c r="B31" s="362"/>
      <c r="C31" s="365"/>
      <c r="D31" s="368"/>
      <c r="E31" s="368"/>
      <c r="F31" s="368"/>
      <c r="G31" s="399"/>
      <c r="H31" s="219" t="s">
        <v>12</v>
      </c>
      <c r="I31" s="216" t="s">
        <v>136</v>
      </c>
      <c r="J31" s="200"/>
      <c r="K31" s="242"/>
      <c r="M31" s="76"/>
    </row>
    <row r="32" spans="1:13" s="227" customFormat="1" ht="44.25" customHeight="1" x14ac:dyDescent="0.25">
      <c r="A32" s="388" t="s">
        <v>180</v>
      </c>
      <c r="B32" s="391">
        <f>+D32*C32</f>
        <v>450</v>
      </c>
      <c r="C32" s="394">
        <v>450</v>
      </c>
      <c r="D32" s="404">
        <v>1</v>
      </c>
      <c r="E32" s="407" t="s">
        <v>143</v>
      </c>
      <c r="F32" s="224" t="s">
        <v>5</v>
      </c>
      <c r="G32" s="225" t="s">
        <v>229</v>
      </c>
      <c r="H32" s="224" t="s">
        <v>6</v>
      </c>
      <c r="I32" s="226" t="s">
        <v>136</v>
      </c>
      <c r="J32" s="224" t="s">
        <v>150</v>
      </c>
      <c r="K32" s="240" t="s">
        <v>136</v>
      </c>
      <c r="M32" s="228"/>
    </row>
    <row r="33" spans="1:13" s="227" customFormat="1" x14ac:dyDescent="0.25">
      <c r="A33" s="389"/>
      <c r="B33" s="392"/>
      <c r="C33" s="395"/>
      <c r="D33" s="405"/>
      <c r="E33" s="405"/>
      <c r="F33" s="229" t="s">
        <v>7</v>
      </c>
      <c r="G33" s="230">
        <v>5498104</v>
      </c>
      <c r="H33" s="229" t="s">
        <v>8</v>
      </c>
      <c r="I33" s="221" t="s">
        <v>136</v>
      </c>
      <c r="J33" s="229" t="s">
        <v>149</v>
      </c>
      <c r="K33" s="241" t="s">
        <v>136</v>
      </c>
      <c r="M33" s="228"/>
    </row>
    <row r="34" spans="1:13" s="227" customFormat="1" ht="215.25" customHeight="1" x14ac:dyDescent="0.25">
      <c r="A34" s="389"/>
      <c r="B34" s="392"/>
      <c r="C34" s="395"/>
      <c r="D34" s="405"/>
      <c r="E34" s="405"/>
      <c r="F34" s="412"/>
      <c r="G34" s="413"/>
      <c r="H34" s="231" t="s">
        <v>9</v>
      </c>
      <c r="I34" s="221" t="s">
        <v>136</v>
      </c>
      <c r="J34" s="231" t="s">
        <v>10</v>
      </c>
      <c r="K34" s="238" t="s">
        <v>228</v>
      </c>
      <c r="M34" s="228"/>
    </row>
    <row r="35" spans="1:13" s="227" customFormat="1" x14ac:dyDescent="0.25">
      <c r="A35" s="389"/>
      <c r="B35" s="392"/>
      <c r="C35" s="395"/>
      <c r="D35" s="405"/>
      <c r="E35" s="405"/>
      <c r="F35" s="405"/>
      <c r="G35" s="414"/>
      <c r="H35" s="229" t="s">
        <v>11</v>
      </c>
      <c r="I35" s="221" t="s">
        <v>136</v>
      </c>
      <c r="J35" s="229" t="s">
        <v>134</v>
      </c>
      <c r="K35" s="237" t="s">
        <v>136</v>
      </c>
      <c r="M35" s="228"/>
    </row>
    <row r="36" spans="1:13" s="227" customFormat="1" ht="15.75" thickBot="1" x14ac:dyDescent="0.3">
      <c r="A36" s="390"/>
      <c r="B36" s="393"/>
      <c r="C36" s="396"/>
      <c r="D36" s="406"/>
      <c r="E36" s="406"/>
      <c r="F36" s="406"/>
      <c r="G36" s="415"/>
      <c r="H36" s="222" t="s">
        <v>12</v>
      </c>
      <c r="I36" s="232" t="s">
        <v>136</v>
      </c>
      <c r="J36" s="222"/>
      <c r="K36" s="242"/>
      <c r="M36" s="228"/>
    </row>
    <row r="37" spans="1:13" s="75" customFormat="1" ht="82.5" customHeight="1" x14ac:dyDescent="0.25">
      <c r="A37" s="357" t="s">
        <v>182</v>
      </c>
      <c r="B37" s="360">
        <f>+C37</f>
        <v>4793.16</v>
      </c>
      <c r="C37" s="363">
        <v>4793.16</v>
      </c>
      <c r="D37" s="366">
        <v>1</v>
      </c>
      <c r="E37" s="369" t="s">
        <v>147</v>
      </c>
      <c r="F37" s="188" t="s">
        <v>5</v>
      </c>
      <c r="G37" s="70" t="s">
        <v>146</v>
      </c>
      <c r="H37" s="71" t="s">
        <v>6</v>
      </c>
      <c r="I37" s="93" t="s">
        <v>136</v>
      </c>
      <c r="J37" s="71" t="s">
        <v>150</v>
      </c>
      <c r="K37" s="236" t="s">
        <v>136</v>
      </c>
    </row>
    <row r="38" spans="1:13" s="75" customFormat="1" x14ac:dyDescent="0.25">
      <c r="A38" s="358"/>
      <c r="B38" s="361"/>
      <c r="C38" s="364"/>
      <c r="D38" s="367"/>
      <c r="E38" s="370"/>
      <c r="F38" s="372" t="s">
        <v>7</v>
      </c>
      <c r="G38" s="375">
        <v>326445</v>
      </c>
      <c r="H38" s="73" t="s">
        <v>8</v>
      </c>
      <c r="I38" s="74" t="s">
        <v>136</v>
      </c>
      <c r="J38" s="73" t="s">
        <v>149</v>
      </c>
      <c r="K38" s="243" t="s">
        <v>136</v>
      </c>
    </row>
    <row r="39" spans="1:13" s="91" customFormat="1" ht="118.5" customHeight="1" x14ac:dyDescent="0.25">
      <c r="A39" s="358"/>
      <c r="B39" s="361"/>
      <c r="C39" s="364"/>
      <c r="D39" s="367"/>
      <c r="E39" s="370"/>
      <c r="F39" s="373"/>
      <c r="G39" s="376"/>
      <c r="H39" s="190" t="s">
        <v>9</v>
      </c>
      <c r="I39" s="191" t="s">
        <v>136</v>
      </c>
      <c r="J39" s="192" t="s">
        <v>10</v>
      </c>
      <c r="K39" s="244" t="s">
        <v>230</v>
      </c>
    </row>
    <row r="40" spans="1:13" s="75" customFormat="1" ht="29.25" customHeight="1" x14ac:dyDescent="0.25">
      <c r="A40" s="358"/>
      <c r="B40" s="361"/>
      <c r="C40" s="364"/>
      <c r="D40" s="367"/>
      <c r="E40" s="370"/>
      <c r="F40" s="373"/>
      <c r="G40" s="376"/>
      <c r="H40" s="73" t="s">
        <v>11</v>
      </c>
      <c r="I40" s="74" t="s">
        <v>136</v>
      </c>
      <c r="J40" s="73" t="s">
        <v>145</v>
      </c>
      <c r="K40" s="237" t="s">
        <v>136</v>
      </c>
      <c r="M40" s="76"/>
    </row>
    <row r="41" spans="1:13" s="86" customFormat="1" ht="15.75" thickBot="1" x14ac:dyDescent="0.3">
      <c r="A41" s="400"/>
      <c r="B41" s="401"/>
      <c r="C41" s="402"/>
      <c r="D41" s="403"/>
      <c r="E41" s="408"/>
      <c r="F41" s="409"/>
      <c r="G41" s="377"/>
      <c r="H41" s="73" t="s">
        <v>12</v>
      </c>
      <c r="I41" s="189" t="s">
        <v>136</v>
      </c>
      <c r="J41" s="73"/>
      <c r="K41" s="243"/>
      <c r="M41" s="88"/>
    </row>
    <row r="42" spans="1:13" s="75" customFormat="1" ht="82.5" customHeight="1" x14ac:dyDescent="0.25">
      <c r="A42" s="357" t="s">
        <v>182</v>
      </c>
      <c r="B42" s="360">
        <f>+C42</f>
        <v>1988.13</v>
      </c>
      <c r="C42" s="363">
        <v>1988.13</v>
      </c>
      <c r="D42" s="366">
        <v>1</v>
      </c>
      <c r="E42" s="369" t="s">
        <v>147</v>
      </c>
      <c r="F42" s="188" t="s">
        <v>5</v>
      </c>
      <c r="G42" s="70" t="s">
        <v>146</v>
      </c>
      <c r="H42" s="71" t="s">
        <v>6</v>
      </c>
      <c r="I42" s="93" t="s">
        <v>136</v>
      </c>
      <c r="J42" s="71" t="s">
        <v>150</v>
      </c>
      <c r="K42" s="236" t="s">
        <v>136</v>
      </c>
    </row>
    <row r="43" spans="1:13" s="75" customFormat="1" x14ac:dyDescent="0.25">
      <c r="A43" s="358"/>
      <c r="B43" s="361"/>
      <c r="C43" s="364"/>
      <c r="D43" s="367"/>
      <c r="E43" s="370"/>
      <c r="F43" s="372" t="s">
        <v>7</v>
      </c>
      <c r="G43" s="375">
        <v>326445</v>
      </c>
      <c r="H43" s="73" t="s">
        <v>8</v>
      </c>
      <c r="I43" s="74" t="s">
        <v>136</v>
      </c>
      <c r="J43" s="73" t="s">
        <v>149</v>
      </c>
      <c r="K43" s="243" t="s">
        <v>136</v>
      </c>
    </row>
    <row r="44" spans="1:13" s="91" customFormat="1" ht="147.75" customHeight="1" x14ac:dyDescent="0.25">
      <c r="A44" s="358"/>
      <c r="B44" s="361"/>
      <c r="C44" s="364"/>
      <c r="D44" s="367"/>
      <c r="E44" s="370"/>
      <c r="F44" s="373"/>
      <c r="G44" s="376"/>
      <c r="H44" s="190" t="s">
        <v>9</v>
      </c>
      <c r="I44" s="191" t="s">
        <v>136</v>
      </c>
      <c r="J44" s="192" t="s">
        <v>10</v>
      </c>
      <c r="K44" s="244" t="s">
        <v>231</v>
      </c>
    </row>
    <row r="45" spans="1:13" s="75" customFormat="1" ht="29.25" customHeight="1" x14ac:dyDescent="0.25">
      <c r="A45" s="358"/>
      <c r="B45" s="361"/>
      <c r="C45" s="364"/>
      <c r="D45" s="367"/>
      <c r="E45" s="370"/>
      <c r="F45" s="373"/>
      <c r="G45" s="376"/>
      <c r="H45" s="73" t="s">
        <v>11</v>
      </c>
      <c r="I45" s="74" t="s">
        <v>136</v>
      </c>
      <c r="J45" s="73" t="s">
        <v>145</v>
      </c>
      <c r="K45" s="237" t="s">
        <v>136</v>
      </c>
      <c r="M45" s="76"/>
    </row>
    <row r="46" spans="1:13" s="86" customFormat="1" ht="15.75" thickBot="1" x14ac:dyDescent="0.3">
      <c r="A46" s="400"/>
      <c r="B46" s="401"/>
      <c r="C46" s="402"/>
      <c r="D46" s="403"/>
      <c r="E46" s="408"/>
      <c r="F46" s="409"/>
      <c r="G46" s="377"/>
      <c r="H46" s="73" t="s">
        <v>12</v>
      </c>
      <c r="I46" s="189" t="s">
        <v>136</v>
      </c>
      <c r="J46" s="73"/>
      <c r="K46" s="243"/>
      <c r="M46" s="88"/>
    </row>
    <row r="47" spans="1:13" s="75" customFormat="1" ht="82.5" customHeight="1" x14ac:dyDescent="0.25">
      <c r="A47" s="357" t="s">
        <v>182</v>
      </c>
      <c r="B47" s="360">
        <f>+C47</f>
        <v>90.61</v>
      </c>
      <c r="C47" s="363">
        <v>90.61</v>
      </c>
      <c r="D47" s="366">
        <v>1</v>
      </c>
      <c r="E47" s="369" t="s">
        <v>147</v>
      </c>
      <c r="F47" s="188" t="s">
        <v>5</v>
      </c>
      <c r="G47" s="70" t="s">
        <v>146</v>
      </c>
      <c r="H47" s="71" t="s">
        <v>6</v>
      </c>
      <c r="I47" s="93" t="s">
        <v>136</v>
      </c>
      <c r="J47" s="71" t="s">
        <v>150</v>
      </c>
      <c r="K47" s="236" t="s">
        <v>136</v>
      </c>
    </row>
    <row r="48" spans="1:13" s="75" customFormat="1" x14ac:dyDescent="0.25">
      <c r="A48" s="358"/>
      <c r="B48" s="361"/>
      <c r="C48" s="364"/>
      <c r="D48" s="367"/>
      <c r="E48" s="370"/>
      <c r="F48" s="372" t="s">
        <v>7</v>
      </c>
      <c r="G48" s="375">
        <v>326445</v>
      </c>
      <c r="H48" s="73" t="s">
        <v>8</v>
      </c>
      <c r="I48" s="74" t="s">
        <v>136</v>
      </c>
      <c r="J48" s="73" t="s">
        <v>149</v>
      </c>
      <c r="K48" s="243" t="s">
        <v>136</v>
      </c>
    </row>
    <row r="49" spans="1:13" s="91" customFormat="1" ht="147.75" customHeight="1" x14ac:dyDescent="0.25">
      <c r="A49" s="358"/>
      <c r="B49" s="361"/>
      <c r="C49" s="364"/>
      <c r="D49" s="367"/>
      <c r="E49" s="370"/>
      <c r="F49" s="373"/>
      <c r="G49" s="376"/>
      <c r="H49" s="190" t="s">
        <v>9</v>
      </c>
      <c r="I49" s="191" t="s">
        <v>136</v>
      </c>
      <c r="J49" s="192" t="s">
        <v>10</v>
      </c>
      <c r="K49" s="244" t="s">
        <v>232</v>
      </c>
    </row>
    <row r="50" spans="1:13" s="75" customFormat="1" ht="29.25" customHeight="1" x14ac:dyDescent="0.25">
      <c r="A50" s="358"/>
      <c r="B50" s="361"/>
      <c r="C50" s="364"/>
      <c r="D50" s="367"/>
      <c r="E50" s="370"/>
      <c r="F50" s="373"/>
      <c r="G50" s="376"/>
      <c r="H50" s="73" t="s">
        <v>11</v>
      </c>
      <c r="I50" s="74" t="s">
        <v>136</v>
      </c>
      <c r="J50" s="73" t="s">
        <v>145</v>
      </c>
      <c r="K50" s="237" t="s">
        <v>136</v>
      </c>
      <c r="M50" s="76"/>
    </row>
    <row r="51" spans="1:13" s="86" customFormat="1" ht="15.75" thickBot="1" x14ac:dyDescent="0.3">
      <c r="A51" s="400"/>
      <c r="B51" s="401"/>
      <c r="C51" s="402"/>
      <c r="D51" s="403"/>
      <c r="E51" s="408"/>
      <c r="F51" s="409"/>
      <c r="G51" s="377"/>
      <c r="H51" s="73" t="s">
        <v>12</v>
      </c>
      <c r="I51" s="189" t="s">
        <v>136</v>
      </c>
      <c r="J51" s="73"/>
      <c r="K51" s="243"/>
      <c r="M51" s="88"/>
    </row>
    <row r="52" spans="1:13" s="75" customFormat="1" ht="82.5" customHeight="1" x14ac:dyDescent="0.25">
      <c r="A52" s="357" t="s">
        <v>182</v>
      </c>
      <c r="B52" s="360">
        <f>+C52</f>
        <v>2496.39</v>
      </c>
      <c r="C52" s="363">
        <v>2496.39</v>
      </c>
      <c r="D52" s="366">
        <v>1</v>
      </c>
      <c r="E52" s="369" t="s">
        <v>143</v>
      </c>
      <c r="F52" s="188" t="s">
        <v>5</v>
      </c>
      <c r="G52" s="70" t="s">
        <v>148</v>
      </c>
      <c r="H52" s="71" t="s">
        <v>6</v>
      </c>
      <c r="I52" s="93" t="s">
        <v>136</v>
      </c>
      <c r="J52" s="71" t="s">
        <v>150</v>
      </c>
      <c r="K52" s="236" t="s">
        <v>136</v>
      </c>
    </row>
    <row r="53" spans="1:13" s="75" customFormat="1" x14ac:dyDescent="0.25">
      <c r="A53" s="358"/>
      <c r="B53" s="361"/>
      <c r="C53" s="364"/>
      <c r="D53" s="367"/>
      <c r="E53" s="370"/>
      <c r="F53" s="372" t="s">
        <v>7</v>
      </c>
      <c r="G53" s="375">
        <v>9929290</v>
      </c>
      <c r="H53" s="73" t="s">
        <v>8</v>
      </c>
      <c r="I53" s="74" t="s">
        <v>136</v>
      </c>
      <c r="J53" s="73" t="s">
        <v>149</v>
      </c>
      <c r="K53" s="243" t="s">
        <v>136</v>
      </c>
    </row>
    <row r="54" spans="1:13" s="91" customFormat="1" ht="150" customHeight="1" x14ac:dyDescent="0.25">
      <c r="A54" s="358"/>
      <c r="B54" s="361"/>
      <c r="C54" s="364"/>
      <c r="D54" s="367"/>
      <c r="E54" s="370"/>
      <c r="F54" s="373"/>
      <c r="G54" s="376"/>
      <c r="H54" s="190" t="s">
        <v>9</v>
      </c>
      <c r="I54" s="191" t="s">
        <v>136</v>
      </c>
      <c r="J54" s="192" t="s">
        <v>10</v>
      </c>
      <c r="K54" s="244" t="s">
        <v>233</v>
      </c>
    </row>
    <row r="55" spans="1:13" s="75" customFormat="1" ht="29.25" customHeight="1" x14ac:dyDescent="0.25">
      <c r="A55" s="358"/>
      <c r="B55" s="361"/>
      <c r="C55" s="364"/>
      <c r="D55" s="367"/>
      <c r="E55" s="370"/>
      <c r="F55" s="373"/>
      <c r="G55" s="376"/>
      <c r="H55" s="73" t="s">
        <v>11</v>
      </c>
      <c r="I55" s="74" t="s">
        <v>136</v>
      </c>
      <c r="J55" s="73" t="s">
        <v>145</v>
      </c>
      <c r="K55" s="237" t="s">
        <v>136</v>
      </c>
      <c r="M55" s="76"/>
    </row>
    <row r="56" spans="1:13" s="86" customFormat="1" ht="15.75" thickBot="1" x14ac:dyDescent="0.3">
      <c r="A56" s="400"/>
      <c r="B56" s="401"/>
      <c r="C56" s="402"/>
      <c r="D56" s="403"/>
      <c r="E56" s="408"/>
      <c r="F56" s="409"/>
      <c r="G56" s="377"/>
      <c r="H56" s="73" t="s">
        <v>12</v>
      </c>
      <c r="I56" s="189" t="s">
        <v>136</v>
      </c>
      <c r="J56" s="73"/>
      <c r="K56" s="243"/>
      <c r="M56" s="88"/>
    </row>
    <row r="57" spans="1:13" s="75" customFormat="1" ht="82.5" customHeight="1" x14ac:dyDescent="0.25">
      <c r="A57" s="357" t="s">
        <v>182</v>
      </c>
      <c r="B57" s="360">
        <f>+C57</f>
        <v>2400.56</v>
      </c>
      <c r="C57" s="363">
        <v>2400.56</v>
      </c>
      <c r="D57" s="366">
        <v>1</v>
      </c>
      <c r="E57" s="369" t="s">
        <v>236</v>
      </c>
      <c r="F57" s="188" t="s">
        <v>5</v>
      </c>
      <c r="G57" s="70" t="s">
        <v>235</v>
      </c>
      <c r="H57" s="71" t="s">
        <v>6</v>
      </c>
      <c r="I57" s="93" t="s">
        <v>136</v>
      </c>
      <c r="J57" s="71" t="s">
        <v>150</v>
      </c>
      <c r="K57" s="236" t="s">
        <v>136</v>
      </c>
    </row>
    <row r="58" spans="1:13" s="75" customFormat="1" x14ac:dyDescent="0.25">
      <c r="A58" s="358"/>
      <c r="B58" s="361"/>
      <c r="C58" s="364"/>
      <c r="D58" s="367"/>
      <c r="E58" s="370"/>
      <c r="F58" s="372" t="s">
        <v>7</v>
      </c>
      <c r="G58" s="375">
        <v>3306518</v>
      </c>
      <c r="H58" s="73" t="s">
        <v>8</v>
      </c>
      <c r="I58" s="74" t="s">
        <v>136</v>
      </c>
      <c r="J58" s="73" t="s">
        <v>149</v>
      </c>
      <c r="K58" s="243" t="s">
        <v>136</v>
      </c>
    </row>
    <row r="59" spans="1:13" s="91" customFormat="1" ht="138.75" customHeight="1" x14ac:dyDescent="0.25">
      <c r="A59" s="358"/>
      <c r="B59" s="361"/>
      <c r="C59" s="364"/>
      <c r="D59" s="367"/>
      <c r="E59" s="370"/>
      <c r="F59" s="373"/>
      <c r="G59" s="376"/>
      <c r="H59" s="190" t="s">
        <v>9</v>
      </c>
      <c r="I59" s="191" t="s">
        <v>136</v>
      </c>
      <c r="J59" s="192" t="s">
        <v>10</v>
      </c>
      <c r="K59" s="244" t="s">
        <v>234</v>
      </c>
    </row>
    <row r="60" spans="1:13" s="75" customFormat="1" ht="29.25" customHeight="1" x14ac:dyDescent="0.25">
      <c r="A60" s="358"/>
      <c r="B60" s="361"/>
      <c r="C60" s="364"/>
      <c r="D60" s="367"/>
      <c r="E60" s="370"/>
      <c r="F60" s="373"/>
      <c r="G60" s="376"/>
      <c r="H60" s="73" t="s">
        <v>11</v>
      </c>
      <c r="I60" s="74" t="s">
        <v>136</v>
      </c>
      <c r="J60" s="73" t="s">
        <v>145</v>
      </c>
      <c r="K60" s="237" t="s">
        <v>136</v>
      </c>
      <c r="M60" s="76"/>
    </row>
    <row r="61" spans="1:13" s="86" customFormat="1" ht="15.75" thickBot="1" x14ac:dyDescent="0.3">
      <c r="A61" s="400"/>
      <c r="B61" s="401"/>
      <c r="C61" s="402"/>
      <c r="D61" s="403"/>
      <c r="E61" s="408"/>
      <c r="F61" s="409"/>
      <c r="G61" s="377"/>
      <c r="H61" s="73" t="s">
        <v>12</v>
      </c>
      <c r="I61" s="189" t="s">
        <v>136</v>
      </c>
      <c r="J61" s="73"/>
      <c r="K61" s="243"/>
      <c r="M61" s="88"/>
    </row>
    <row r="62" spans="1:13" s="75" customFormat="1" ht="82.5" customHeight="1" x14ac:dyDescent="0.25">
      <c r="A62" s="357" t="s">
        <v>182</v>
      </c>
      <c r="B62" s="360">
        <f>+C62</f>
        <v>2475.1</v>
      </c>
      <c r="C62" s="363">
        <v>2475.1</v>
      </c>
      <c r="D62" s="366">
        <v>1</v>
      </c>
      <c r="E62" s="369" t="s">
        <v>236</v>
      </c>
      <c r="F62" s="188" t="s">
        <v>5</v>
      </c>
      <c r="G62" s="70" t="s">
        <v>235</v>
      </c>
      <c r="H62" s="71" t="s">
        <v>6</v>
      </c>
      <c r="I62" s="93" t="s">
        <v>136</v>
      </c>
      <c r="J62" s="71" t="s">
        <v>150</v>
      </c>
      <c r="K62" s="236" t="s">
        <v>136</v>
      </c>
    </row>
    <row r="63" spans="1:13" s="75" customFormat="1" x14ac:dyDescent="0.25">
      <c r="A63" s="358"/>
      <c r="B63" s="361"/>
      <c r="C63" s="364"/>
      <c r="D63" s="367"/>
      <c r="E63" s="370"/>
      <c r="F63" s="372" t="s">
        <v>7</v>
      </c>
      <c r="G63" s="375">
        <v>3306518</v>
      </c>
      <c r="H63" s="73" t="s">
        <v>8</v>
      </c>
      <c r="I63" s="74" t="s">
        <v>136</v>
      </c>
      <c r="J63" s="73" t="s">
        <v>149</v>
      </c>
      <c r="K63" s="243" t="s">
        <v>136</v>
      </c>
    </row>
    <row r="64" spans="1:13" s="91" customFormat="1" ht="106.5" customHeight="1" x14ac:dyDescent="0.25">
      <c r="A64" s="358"/>
      <c r="B64" s="361"/>
      <c r="C64" s="364"/>
      <c r="D64" s="367"/>
      <c r="E64" s="370"/>
      <c r="F64" s="373"/>
      <c r="G64" s="376"/>
      <c r="H64" s="190" t="s">
        <v>9</v>
      </c>
      <c r="I64" s="191" t="s">
        <v>136</v>
      </c>
      <c r="J64" s="192" t="s">
        <v>10</v>
      </c>
      <c r="K64" s="244" t="s">
        <v>237</v>
      </c>
    </row>
    <row r="65" spans="1:13" s="75" customFormat="1" ht="29.25" customHeight="1" x14ac:dyDescent="0.25">
      <c r="A65" s="358"/>
      <c r="B65" s="361"/>
      <c r="C65" s="364"/>
      <c r="D65" s="367"/>
      <c r="E65" s="370"/>
      <c r="F65" s="373"/>
      <c r="G65" s="376"/>
      <c r="H65" s="73" t="s">
        <v>11</v>
      </c>
      <c r="I65" s="74" t="s">
        <v>136</v>
      </c>
      <c r="J65" s="73" t="s">
        <v>145</v>
      </c>
      <c r="K65" s="237" t="s">
        <v>136</v>
      </c>
      <c r="M65" s="76"/>
    </row>
    <row r="66" spans="1:13" s="86" customFormat="1" ht="15.75" thickBot="1" x14ac:dyDescent="0.3">
      <c r="A66" s="400"/>
      <c r="B66" s="401"/>
      <c r="C66" s="402"/>
      <c r="D66" s="403"/>
      <c r="E66" s="408"/>
      <c r="F66" s="409"/>
      <c r="G66" s="377"/>
      <c r="H66" s="73" t="s">
        <v>12</v>
      </c>
      <c r="I66" s="189" t="s">
        <v>136</v>
      </c>
      <c r="J66" s="73"/>
      <c r="K66" s="243"/>
      <c r="M66" s="88"/>
    </row>
    <row r="67" spans="1:13" s="75" customFormat="1" ht="82.5" customHeight="1" x14ac:dyDescent="0.25">
      <c r="A67" s="357" t="s">
        <v>182</v>
      </c>
      <c r="B67" s="360">
        <f>+C67</f>
        <v>82.53</v>
      </c>
      <c r="C67" s="363">
        <v>82.53</v>
      </c>
      <c r="D67" s="366">
        <v>1</v>
      </c>
      <c r="E67" s="369" t="s">
        <v>236</v>
      </c>
      <c r="F67" s="188" t="s">
        <v>5</v>
      </c>
      <c r="G67" s="70" t="s">
        <v>235</v>
      </c>
      <c r="H67" s="71" t="s">
        <v>6</v>
      </c>
      <c r="I67" s="93" t="s">
        <v>136</v>
      </c>
      <c r="J67" s="71" t="s">
        <v>150</v>
      </c>
      <c r="K67" s="236" t="s">
        <v>136</v>
      </c>
    </row>
    <row r="68" spans="1:13" s="75" customFormat="1" x14ac:dyDescent="0.25">
      <c r="A68" s="358"/>
      <c r="B68" s="361"/>
      <c r="C68" s="364"/>
      <c r="D68" s="367"/>
      <c r="E68" s="370"/>
      <c r="F68" s="372" t="s">
        <v>7</v>
      </c>
      <c r="G68" s="375">
        <v>3306518</v>
      </c>
      <c r="H68" s="73" t="s">
        <v>8</v>
      </c>
      <c r="I68" s="74" t="s">
        <v>136</v>
      </c>
      <c r="J68" s="73" t="s">
        <v>149</v>
      </c>
      <c r="K68" s="243" t="s">
        <v>136</v>
      </c>
    </row>
    <row r="69" spans="1:13" s="91" customFormat="1" ht="168.75" customHeight="1" x14ac:dyDescent="0.25">
      <c r="A69" s="358"/>
      <c r="B69" s="361"/>
      <c r="C69" s="364"/>
      <c r="D69" s="367"/>
      <c r="E69" s="370"/>
      <c r="F69" s="373"/>
      <c r="G69" s="376"/>
      <c r="H69" s="190" t="s">
        <v>9</v>
      </c>
      <c r="I69" s="191" t="s">
        <v>136</v>
      </c>
      <c r="J69" s="192" t="s">
        <v>10</v>
      </c>
      <c r="K69" s="244" t="s">
        <v>238</v>
      </c>
    </row>
    <row r="70" spans="1:13" s="75" customFormat="1" ht="29.25" customHeight="1" x14ac:dyDescent="0.25">
      <c r="A70" s="358"/>
      <c r="B70" s="361"/>
      <c r="C70" s="364"/>
      <c r="D70" s="367"/>
      <c r="E70" s="370"/>
      <c r="F70" s="373"/>
      <c r="G70" s="376"/>
      <c r="H70" s="73" t="s">
        <v>11</v>
      </c>
      <c r="I70" s="74" t="s">
        <v>136</v>
      </c>
      <c r="J70" s="73" t="s">
        <v>145</v>
      </c>
      <c r="K70" s="237" t="s">
        <v>136</v>
      </c>
      <c r="M70" s="76"/>
    </row>
    <row r="71" spans="1:13" s="86" customFormat="1" ht="15.75" thickBot="1" x14ac:dyDescent="0.3">
      <c r="A71" s="400"/>
      <c r="B71" s="401"/>
      <c r="C71" s="402"/>
      <c r="D71" s="403"/>
      <c r="E71" s="408"/>
      <c r="F71" s="409"/>
      <c r="G71" s="377"/>
      <c r="H71" s="73" t="s">
        <v>12</v>
      </c>
      <c r="I71" s="189" t="s">
        <v>136</v>
      </c>
      <c r="J71" s="73"/>
      <c r="K71" s="243"/>
      <c r="M71" s="88"/>
    </row>
    <row r="72" spans="1:13" s="75" customFormat="1" ht="82.5" customHeight="1" x14ac:dyDescent="0.25">
      <c r="A72" s="357" t="s">
        <v>182</v>
      </c>
      <c r="B72" s="360">
        <f>+C72</f>
        <v>34</v>
      </c>
      <c r="C72" s="363">
        <v>34</v>
      </c>
      <c r="D72" s="366">
        <v>1</v>
      </c>
      <c r="E72" s="369" t="s">
        <v>236</v>
      </c>
      <c r="F72" s="188" t="s">
        <v>5</v>
      </c>
      <c r="G72" s="70" t="s">
        <v>235</v>
      </c>
      <c r="H72" s="71" t="s">
        <v>6</v>
      </c>
      <c r="I72" s="93" t="s">
        <v>136</v>
      </c>
      <c r="J72" s="71" t="s">
        <v>150</v>
      </c>
      <c r="K72" s="236" t="s">
        <v>136</v>
      </c>
    </row>
    <row r="73" spans="1:13" s="75" customFormat="1" x14ac:dyDescent="0.25">
      <c r="A73" s="358"/>
      <c r="B73" s="361"/>
      <c r="C73" s="364"/>
      <c r="D73" s="367"/>
      <c r="E73" s="370"/>
      <c r="F73" s="372" t="s">
        <v>7</v>
      </c>
      <c r="G73" s="375">
        <v>3306518</v>
      </c>
      <c r="H73" s="73" t="s">
        <v>8</v>
      </c>
      <c r="I73" s="74" t="s">
        <v>136</v>
      </c>
      <c r="J73" s="73" t="s">
        <v>149</v>
      </c>
      <c r="K73" s="243" t="s">
        <v>136</v>
      </c>
    </row>
    <row r="74" spans="1:13" s="91" customFormat="1" ht="163.5" customHeight="1" x14ac:dyDescent="0.25">
      <c r="A74" s="358"/>
      <c r="B74" s="361"/>
      <c r="C74" s="364"/>
      <c r="D74" s="367"/>
      <c r="E74" s="370"/>
      <c r="F74" s="373"/>
      <c r="G74" s="376"/>
      <c r="H74" s="190" t="s">
        <v>9</v>
      </c>
      <c r="I74" s="191" t="s">
        <v>136</v>
      </c>
      <c r="J74" s="192" t="s">
        <v>10</v>
      </c>
      <c r="K74" s="244" t="s">
        <v>239</v>
      </c>
    </row>
    <row r="75" spans="1:13" s="75" customFormat="1" ht="29.25" customHeight="1" x14ac:dyDescent="0.25">
      <c r="A75" s="358"/>
      <c r="B75" s="361"/>
      <c r="C75" s="364"/>
      <c r="D75" s="367"/>
      <c r="E75" s="370"/>
      <c r="F75" s="373"/>
      <c r="G75" s="376"/>
      <c r="H75" s="73" t="s">
        <v>11</v>
      </c>
      <c r="I75" s="74" t="s">
        <v>136</v>
      </c>
      <c r="J75" s="73" t="s">
        <v>145</v>
      </c>
      <c r="K75" s="237" t="s">
        <v>136</v>
      </c>
      <c r="M75" s="76"/>
    </row>
    <row r="76" spans="1:13" s="86" customFormat="1" ht="15.75" thickBot="1" x14ac:dyDescent="0.3">
      <c r="A76" s="400"/>
      <c r="B76" s="401"/>
      <c r="C76" s="402"/>
      <c r="D76" s="403"/>
      <c r="E76" s="408"/>
      <c r="F76" s="409"/>
      <c r="G76" s="377"/>
      <c r="H76" s="73" t="s">
        <v>12</v>
      </c>
      <c r="I76" s="189" t="s">
        <v>136</v>
      </c>
      <c r="J76" s="73"/>
      <c r="K76" s="243"/>
      <c r="M76" s="88"/>
    </row>
    <row r="77" spans="1:13" s="75" customFormat="1" ht="82.5" customHeight="1" x14ac:dyDescent="0.25">
      <c r="A77" s="357" t="s">
        <v>182</v>
      </c>
      <c r="B77" s="360">
        <f>+C77</f>
        <v>123.24</v>
      </c>
      <c r="C77" s="363">
        <v>123.24</v>
      </c>
      <c r="D77" s="366">
        <v>1</v>
      </c>
      <c r="E77" s="369" t="s">
        <v>147</v>
      </c>
      <c r="F77" s="188" t="s">
        <v>5</v>
      </c>
      <c r="G77" s="70" t="s">
        <v>146</v>
      </c>
      <c r="H77" s="71" t="s">
        <v>6</v>
      </c>
      <c r="I77" s="93" t="s">
        <v>136</v>
      </c>
      <c r="J77" s="71" t="s">
        <v>150</v>
      </c>
      <c r="K77" s="236" t="s">
        <v>136</v>
      </c>
    </row>
    <row r="78" spans="1:13" s="75" customFormat="1" x14ac:dyDescent="0.25">
      <c r="A78" s="358"/>
      <c r="B78" s="361"/>
      <c r="C78" s="364"/>
      <c r="D78" s="367"/>
      <c r="E78" s="370"/>
      <c r="F78" s="372" t="s">
        <v>7</v>
      </c>
      <c r="G78" s="375">
        <v>326445</v>
      </c>
      <c r="H78" s="73" t="s">
        <v>8</v>
      </c>
      <c r="I78" s="74" t="s">
        <v>136</v>
      </c>
      <c r="J78" s="73" t="s">
        <v>149</v>
      </c>
      <c r="K78" s="243" t="s">
        <v>136</v>
      </c>
    </row>
    <row r="79" spans="1:13" s="91" customFormat="1" ht="168.75" customHeight="1" x14ac:dyDescent="0.25">
      <c r="A79" s="358"/>
      <c r="B79" s="361"/>
      <c r="C79" s="364"/>
      <c r="D79" s="367"/>
      <c r="E79" s="370"/>
      <c r="F79" s="373"/>
      <c r="G79" s="376"/>
      <c r="H79" s="190" t="s">
        <v>9</v>
      </c>
      <c r="I79" s="191" t="s">
        <v>136</v>
      </c>
      <c r="J79" s="192" t="s">
        <v>10</v>
      </c>
      <c r="K79" s="244" t="s">
        <v>240</v>
      </c>
    </row>
    <row r="80" spans="1:13" s="75" customFormat="1" ht="29.25" customHeight="1" x14ac:dyDescent="0.25">
      <c r="A80" s="358"/>
      <c r="B80" s="361"/>
      <c r="C80" s="364"/>
      <c r="D80" s="367"/>
      <c r="E80" s="370"/>
      <c r="F80" s="373"/>
      <c r="G80" s="376"/>
      <c r="H80" s="73" t="s">
        <v>11</v>
      </c>
      <c r="I80" s="74" t="s">
        <v>136</v>
      </c>
      <c r="J80" s="73" t="s">
        <v>145</v>
      </c>
      <c r="K80" s="237" t="s">
        <v>136</v>
      </c>
      <c r="M80" s="76"/>
    </row>
    <row r="81" spans="1:13" s="86" customFormat="1" ht="15.75" thickBot="1" x14ac:dyDescent="0.3">
      <c r="A81" s="400"/>
      <c r="B81" s="401"/>
      <c r="C81" s="402"/>
      <c r="D81" s="403"/>
      <c r="E81" s="408"/>
      <c r="F81" s="409"/>
      <c r="G81" s="377"/>
      <c r="H81" s="73" t="s">
        <v>12</v>
      </c>
      <c r="I81" s="189" t="s">
        <v>136</v>
      </c>
      <c r="J81" s="73"/>
      <c r="K81" s="243"/>
      <c r="M81" s="88"/>
    </row>
    <row r="82" spans="1:13" s="75" customFormat="1" ht="82.5" customHeight="1" x14ac:dyDescent="0.25">
      <c r="A82" s="357" t="s">
        <v>182</v>
      </c>
      <c r="B82" s="360">
        <f>+C82</f>
        <v>86.86</v>
      </c>
      <c r="C82" s="363">
        <v>86.86</v>
      </c>
      <c r="D82" s="366">
        <v>1</v>
      </c>
      <c r="E82" s="369" t="s">
        <v>147</v>
      </c>
      <c r="F82" s="188" t="s">
        <v>5</v>
      </c>
      <c r="G82" s="70" t="s">
        <v>146</v>
      </c>
      <c r="H82" s="71" t="s">
        <v>6</v>
      </c>
      <c r="I82" s="93" t="s">
        <v>136</v>
      </c>
      <c r="J82" s="71" t="s">
        <v>150</v>
      </c>
      <c r="K82" s="236" t="s">
        <v>136</v>
      </c>
    </row>
    <row r="83" spans="1:13" s="75" customFormat="1" x14ac:dyDescent="0.25">
      <c r="A83" s="358"/>
      <c r="B83" s="361"/>
      <c r="C83" s="364"/>
      <c r="D83" s="367"/>
      <c r="E83" s="370"/>
      <c r="F83" s="372" t="s">
        <v>7</v>
      </c>
      <c r="G83" s="375">
        <v>326445</v>
      </c>
      <c r="H83" s="73" t="s">
        <v>8</v>
      </c>
      <c r="I83" s="74" t="s">
        <v>136</v>
      </c>
      <c r="J83" s="73" t="s">
        <v>149</v>
      </c>
      <c r="K83" s="243" t="s">
        <v>136</v>
      </c>
    </row>
    <row r="84" spans="1:13" s="91" customFormat="1" ht="174" customHeight="1" x14ac:dyDescent="0.25">
      <c r="A84" s="358"/>
      <c r="B84" s="361"/>
      <c r="C84" s="364"/>
      <c r="D84" s="367"/>
      <c r="E84" s="370"/>
      <c r="F84" s="373"/>
      <c r="G84" s="376"/>
      <c r="H84" s="190" t="s">
        <v>9</v>
      </c>
      <c r="I84" s="191" t="s">
        <v>136</v>
      </c>
      <c r="J84" s="192" t="s">
        <v>10</v>
      </c>
      <c r="K84" s="244" t="s">
        <v>241</v>
      </c>
    </row>
    <row r="85" spans="1:13" s="75" customFormat="1" ht="29.25" customHeight="1" x14ac:dyDescent="0.25">
      <c r="A85" s="358"/>
      <c r="B85" s="361"/>
      <c r="C85" s="364"/>
      <c r="D85" s="367"/>
      <c r="E85" s="370"/>
      <c r="F85" s="373"/>
      <c r="G85" s="376"/>
      <c r="H85" s="73" t="s">
        <v>11</v>
      </c>
      <c r="I85" s="74" t="s">
        <v>136</v>
      </c>
      <c r="J85" s="73" t="s">
        <v>145</v>
      </c>
      <c r="K85" s="237" t="s">
        <v>136</v>
      </c>
      <c r="M85" s="76"/>
    </row>
    <row r="86" spans="1:13" s="86" customFormat="1" ht="15.75" thickBot="1" x14ac:dyDescent="0.3">
      <c r="A86" s="400"/>
      <c r="B86" s="401"/>
      <c r="C86" s="402"/>
      <c r="D86" s="403"/>
      <c r="E86" s="408"/>
      <c r="F86" s="409"/>
      <c r="G86" s="377"/>
      <c r="H86" s="73" t="s">
        <v>12</v>
      </c>
      <c r="I86" s="189" t="s">
        <v>136</v>
      </c>
      <c r="J86" s="73"/>
      <c r="K86" s="243"/>
      <c r="M86" s="88"/>
    </row>
    <row r="87" spans="1:13" s="75" customFormat="1" ht="82.5" customHeight="1" x14ac:dyDescent="0.25">
      <c r="A87" s="357" t="s">
        <v>182</v>
      </c>
      <c r="B87" s="360">
        <f>+C87</f>
        <v>150</v>
      </c>
      <c r="C87" s="363">
        <v>150</v>
      </c>
      <c r="D87" s="366">
        <v>1</v>
      </c>
      <c r="E87" s="369" t="s">
        <v>165</v>
      </c>
      <c r="F87" s="188" t="s">
        <v>5</v>
      </c>
      <c r="G87" s="70" t="s">
        <v>183</v>
      </c>
      <c r="H87" s="71" t="s">
        <v>6</v>
      </c>
      <c r="I87" s="93" t="s">
        <v>136</v>
      </c>
      <c r="J87" s="71" t="s">
        <v>150</v>
      </c>
      <c r="K87" s="236" t="s">
        <v>136</v>
      </c>
    </row>
    <row r="88" spans="1:13" s="75" customFormat="1" x14ac:dyDescent="0.25">
      <c r="A88" s="358"/>
      <c r="B88" s="361"/>
      <c r="C88" s="364"/>
      <c r="D88" s="367"/>
      <c r="E88" s="370"/>
      <c r="F88" s="372" t="s">
        <v>7</v>
      </c>
      <c r="G88" s="375">
        <v>2529416</v>
      </c>
      <c r="H88" s="73" t="s">
        <v>8</v>
      </c>
      <c r="I88" s="74" t="s">
        <v>136</v>
      </c>
      <c r="J88" s="73" t="s">
        <v>149</v>
      </c>
      <c r="K88" s="243" t="s">
        <v>136</v>
      </c>
    </row>
    <row r="89" spans="1:13" s="91" customFormat="1" ht="106.5" customHeight="1" x14ac:dyDescent="0.25">
      <c r="A89" s="358"/>
      <c r="B89" s="361"/>
      <c r="C89" s="364"/>
      <c r="D89" s="367"/>
      <c r="E89" s="370"/>
      <c r="F89" s="373"/>
      <c r="G89" s="376"/>
      <c r="H89" s="190" t="s">
        <v>9</v>
      </c>
      <c r="I89" s="191" t="s">
        <v>136</v>
      </c>
      <c r="J89" s="192" t="s">
        <v>10</v>
      </c>
      <c r="K89" s="244" t="s">
        <v>242</v>
      </c>
    </row>
    <row r="90" spans="1:13" s="75" customFormat="1" ht="29.25" customHeight="1" x14ac:dyDescent="0.25">
      <c r="A90" s="358"/>
      <c r="B90" s="361"/>
      <c r="C90" s="364"/>
      <c r="D90" s="367"/>
      <c r="E90" s="370"/>
      <c r="F90" s="373"/>
      <c r="G90" s="376"/>
      <c r="H90" s="73" t="s">
        <v>11</v>
      </c>
      <c r="I90" s="74" t="s">
        <v>136</v>
      </c>
      <c r="J90" s="73" t="s">
        <v>145</v>
      </c>
      <c r="K90" s="237" t="s">
        <v>136</v>
      </c>
      <c r="M90" s="76"/>
    </row>
    <row r="91" spans="1:13" s="86" customFormat="1" ht="15.75" thickBot="1" x14ac:dyDescent="0.3">
      <c r="A91" s="400"/>
      <c r="B91" s="401"/>
      <c r="C91" s="402"/>
      <c r="D91" s="403"/>
      <c r="E91" s="408"/>
      <c r="F91" s="409"/>
      <c r="G91" s="377"/>
      <c r="H91" s="73" t="s">
        <v>12</v>
      </c>
      <c r="I91" s="189" t="s">
        <v>136</v>
      </c>
      <c r="J91" s="73"/>
      <c r="K91" s="243"/>
      <c r="M91" s="88"/>
    </row>
    <row r="92" spans="1:13" s="75" customFormat="1" ht="82.5" customHeight="1" x14ac:dyDescent="0.25">
      <c r="A92" s="357" t="s">
        <v>182</v>
      </c>
      <c r="B92" s="360">
        <f>+C92</f>
        <v>159</v>
      </c>
      <c r="C92" s="363">
        <v>159</v>
      </c>
      <c r="D92" s="366">
        <v>1</v>
      </c>
      <c r="E92" s="369" t="s">
        <v>143</v>
      </c>
      <c r="F92" s="188" t="s">
        <v>5</v>
      </c>
      <c r="G92" s="70" t="s">
        <v>148</v>
      </c>
      <c r="H92" s="71" t="s">
        <v>6</v>
      </c>
      <c r="I92" s="93" t="s">
        <v>136</v>
      </c>
      <c r="J92" s="71" t="s">
        <v>150</v>
      </c>
      <c r="K92" s="236" t="s">
        <v>136</v>
      </c>
    </row>
    <row r="93" spans="1:13" s="75" customFormat="1" x14ac:dyDescent="0.25">
      <c r="A93" s="358"/>
      <c r="B93" s="361"/>
      <c r="C93" s="364"/>
      <c r="D93" s="367"/>
      <c r="E93" s="370"/>
      <c r="F93" s="372" t="s">
        <v>7</v>
      </c>
      <c r="G93" s="375">
        <v>9929290</v>
      </c>
      <c r="H93" s="73" t="s">
        <v>8</v>
      </c>
      <c r="I93" s="74" t="s">
        <v>136</v>
      </c>
      <c r="J93" s="73" t="s">
        <v>149</v>
      </c>
      <c r="K93" s="243" t="s">
        <v>136</v>
      </c>
    </row>
    <row r="94" spans="1:13" s="91" customFormat="1" ht="161.25" customHeight="1" x14ac:dyDescent="0.25">
      <c r="A94" s="358"/>
      <c r="B94" s="361"/>
      <c r="C94" s="364"/>
      <c r="D94" s="367"/>
      <c r="E94" s="370"/>
      <c r="F94" s="373"/>
      <c r="G94" s="376"/>
      <c r="H94" s="190" t="s">
        <v>9</v>
      </c>
      <c r="I94" s="191" t="s">
        <v>136</v>
      </c>
      <c r="J94" s="192" t="s">
        <v>10</v>
      </c>
      <c r="K94" s="244" t="s">
        <v>243</v>
      </c>
    </row>
    <row r="95" spans="1:13" s="75" customFormat="1" ht="29.25" customHeight="1" x14ac:dyDescent="0.25">
      <c r="A95" s="358"/>
      <c r="B95" s="361"/>
      <c r="C95" s="364"/>
      <c r="D95" s="367"/>
      <c r="E95" s="370"/>
      <c r="F95" s="373"/>
      <c r="G95" s="376"/>
      <c r="H95" s="73" t="s">
        <v>11</v>
      </c>
      <c r="I95" s="74" t="s">
        <v>136</v>
      </c>
      <c r="J95" s="73" t="s">
        <v>145</v>
      </c>
      <c r="K95" s="237" t="s">
        <v>136</v>
      </c>
      <c r="M95" s="76"/>
    </row>
    <row r="96" spans="1:13" s="86" customFormat="1" ht="15.75" thickBot="1" x14ac:dyDescent="0.3">
      <c r="A96" s="400"/>
      <c r="B96" s="401"/>
      <c r="C96" s="402"/>
      <c r="D96" s="403"/>
      <c r="E96" s="408"/>
      <c r="F96" s="409"/>
      <c r="G96" s="377"/>
      <c r="H96" s="73" t="s">
        <v>12</v>
      </c>
      <c r="I96" s="189" t="s">
        <v>136</v>
      </c>
      <c r="J96" s="73"/>
      <c r="K96" s="243"/>
      <c r="M96" s="88"/>
    </row>
    <row r="97" spans="1:13" s="75" customFormat="1" ht="82.5" customHeight="1" x14ac:dyDescent="0.25">
      <c r="A97" s="357" t="s">
        <v>182</v>
      </c>
      <c r="B97" s="360">
        <f>+C97</f>
        <v>306.62</v>
      </c>
      <c r="C97" s="363">
        <v>306.62</v>
      </c>
      <c r="D97" s="366">
        <v>1</v>
      </c>
      <c r="E97" s="369" t="s">
        <v>143</v>
      </c>
      <c r="F97" s="188" t="s">
        <v>5</v>
      </c>
      <c r="G97" s="70" t="s">
        <v>148</v>
      </c>
      <c r="H97" s="71" t="s">
        <v>6</v>
      </c>
      <c r="I97" s="93" t="s">
        <v>136</v>
      </c>
      <c r="J97" s="71" t="s">
        <v>150</v>
      </c>
      <c r="K97" s="236" t="s">
        <v>136</v>
      </c>
    </row>
    <row r="98" spans="1:13" s="75" customFormat="1" x14ac:dyDescent="0.25">
      <c r="A98" s="358"/>
      <c r="B98" s="361"/>
      <c r="C98" s="364"/>
      <c r="D98" s="367"/>
      <c r="E98" s="370"/>
      <c r="F98" s="372" t="s">
        <v>7</v>
      </c>
      <c r="G98" s="375">
        <v>9929290</v>
      </c>
      <c r="H98" s="73" t="s">
        <v>8</v>
      </c>
      <c r="I98" s="74" t="s">
        <v>136</v>
      </c>
      <c r="J98" s="73" t="s">
        <v>149</v>
      </c>
      <c r="K98" s="243" t="s">
        <v>136</v>
      </c>
    </row>
    <row r="99" spans="1:13" s="91" customFormat="1" ht="106.5" customHeight="1" x14ac:dyDescent="0.25">
      <c r="A99" s="358"/>
      <c r="B99" s="361"/>
      <c r="C99" s="364"/>
      <c r="D99" s="367"/>
      <c r="E99" s="370"/>
      <c r="F99" s="373"/>
      <c r="G99" s="376"/>
      <c r="H99" s="190" t="s">
        <v>9</v>
      </c>
      <c r="I99" s="191" t="s">
        <v>136</v>
      </c>
      <c r="J99" s="192" t="s">
        <v>10</v>
      </c>
      <c r="K99" s="244" t="s">
        <v>244</v>
      </c>
    </row>
    <row r="100" spans="1:13" s="75" customFormat="1" ht="29.25" customHeight="1" x14ac:dyDescent="0.25">
      <c r="A100" s="358"/>
      <c r="B100" s="361"/>
      <c r="C100" s="364"/>
      <c r="D100" s="367"/>
      <c r="E100" s="370"/>
      <c r="F100" s="373"/>
      <c r="G100" s="376"/>
      <c r="H100" s="73" t="s">
        <v>11</v>
      </c>
      <c r="I100" s="74" t="s">
        <v>136</v>
      </c>
      <c r="J100" s="73" t="s">
        <v>145</v>
      </c>
      <c r="K100" s="237" t="s">
        <v>136</v>
      </c>
      <c r="M100" s="76"/>
    </row>
    <row r="101" spans="1:13" s="86" customFormat="1" x14ac:dyDescent="0.25">
      <c r="A101" s="400"/>
      <c r="B101" s="401"/>
      <c r="C101" s="402"/>
      <c r="D101" s="403"/>
      <c r="E101" s="408"/>
      <c r="F101" s="409"/>
      <c r="G101" s="411"/>
      <c r="H101" s="73" t="s">
        <v>12</v>
      </c>
      <c r="I101" s="189" t="s">
        <v>136</v>
      </c>
      <c r="J101" s="73"/>
      <c r="K101" s="243"/>
      <c r="M101" s="88"/>
    </row>
    <row r="102" spans="1:13" ht="42.75" customHeight="1" thickBot="1" x14ac:dyDescent="0.3">
      <c r="A102" s="245" t="s">
        <v>151</v>
      </c>
      <c r="B102" s="119">
        <f>+SUM(B12:B101)</f>
        <v>22913.02</v>
      </c>
      <c r="C102" s="119"/>
      <c r="D102" s="94"/>
      <c r="E102" s="94"/>
      <c r="F102" s="94"/>
      <c r="G102" s="94"/>
      <c r="H102" s="94"/>
      <c r="I102" s="94"/>
      <c r="J102" s="94"/>
      <c r="K102" s="246"/>
      <c r="L102" s="92"/>
    </row>
    <row r="103" spans="1:13" x14ac:dyDescent="0.25">
      <c r="A103" s="247"/>
      <c r="B103" s="76"/>
      <c r="C103" s="120"/>
      <c r="D103" s="75"/>
      <c r="E103" s="75"/>
      <c r="F103" s="76"/>
      <c r="G103" s="75"/>
      <c r="H103" s="75"/>
      <c r="I103" s="75"/>
      <c r="J103" s="75"/>
      <c r="K103" s="248"/>
    </row>
    <row r="104" spans="1:13" ht="23.25" x14ac:dyDescent="0.35">
      <c r="A104" s="247"/>
      <c r="B104" s="209">
        <f>+[1]Sheet1!$AL$308</f>
        <v>589263.26</v>
      </c>
      <c r="C104" s="75"/>
      <c r="D104" s="75"/>
      <c r="E104" s="75"/>
      <c r="F104" s="122"/>
      <c r="G104" s="75"/>
      <c r="H104" s="75"/>
      <c r="I104" s="75"/>
      <c r="J104" s="75"/>
      <c r="K104" s="248"/>
    </row>
    <row r="105" spans="1:13" ht="23.25" x14ac:dyDescent="0.35">
      <c r="A105" s="247"/>
      <c r="B105" s="121"/>
      <c r="C105" s="75"/>
      <c r="D105" s="75"/>
      <c r="E105" s="75"/>
      <c r="F105" s="122"/>
      <c r="G105" s="75"/>
      <c r="H105" s="75"/>
      <c r="I105" s="75"/>
      <c r="J105" s="75"/>
      <c r="K105" s="248"/>
    </row>
    <row r="106" spans="1:13" s="169" customFormat="1" ht="21" x14ac:dyDescent="0.35">
      <c r="A106" s="249" t="s">
        <v>71</v>
      </c>
      <c r="B106" s="171"/>
      <c r="C106" s="172"/>
      <c r="D106" s="172"/>
      <c r="E106" s="172"/>
      <c r="F106" s="172"/>
      <c r="G106" s="410" t="s">
        <v>196</v>
      </c>
      <c r="H106" s="410"/>
      <c r="I106" s="410"/>
      <c r="J106" s="171"/>
      <c r="K106" s="250"/>
    </row>
    <row r="107" spans="1:13" s="169" customFormat="1" ht="21" x14ac:dyDescent="0.35">
      <c r="A107" s="251"/>
      <c r="B107" s="171"/>
      <c r="C107" s="172"/>
      <c r="D107" s="172"/>
      <c r="E107" s="172"/>
      <c r="F107" s="172"/>
      <c r="G107" s="410"/>
      <c r="H107" s="410"/>
      <c r="I107" s="410"/>
      <c r="J107" s="410"/>
      <c r="K107" s="250"/>
    </row>
    <row r="108" spans="1:13" s="170" customFormat="1" ht="21.75" thickBot="1" x14ac:dyDescent="0.4">
      <c r="A108" s="252"/>
      <c r="B108" s="253"/>
      <c r="C108" s="254"/>
      <c r="D108" s="254"/>
      <c r="E108" s="254"/>
      <c r="F108" s="254"/>
      <c r="G108" s="254"/>
      <c r="H108" s="253"/>
      <c r="I108" s="253"/>
      <c r="J108" s="253"/>
      <c r="K108" s="255"/>
    </row>
  </sheetData>
  <mergeCells count="141">
    <mergeCell ref="A77:A81"/>
    <mergeCell ref="B77:B81"/>
    <mergeCell ref="C77:C81"/>
    <mergeCell ref="G83:G86"/>
    <mergeCell ref="C72:C76"/>
    <mergeCell ref="D72:D76"/>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A82:A86"/>
    <mergeCell ref="B82:B86"/>
    <mergeCell ref="C82:C86"/>
    <mergeCell ref="D82:D86"/>
    <mergeCell ref="F83:F86"/>
    <mergeCell ref="A47:A51"/>
    <mergeCell ref="B47:B51"/>
    <mergeCell ref="C47:C51"/>
    <mergeCell ref="D47:D51"/>
    <mergeCell ref="E47:E51"/>
    <mergeCell ref="F48:F51"/>
    <mergeCell ref="A57:A61"/>
    <mergeCell ref="B57:B61"/>
    <mergeCell ref="C57:C61"/>
    <mergeCell ref="D57:D61"/>
    <mergeCell ref="E57:E61"/>
    <mergeCell ref="F58:F61"/>
    <mergeCell ref="E72:E76"/>
    <mergeCell ref="F73:F76"/>
    <mergeCell ref="A67:A71"/>
    <mergeCell ref="B67:B71"/>
    <mergeCell ref="C67:C71"/>
    <mergeCell ref="D67:D71"/>
    <mergeCell ref="E67:E71"/>
    <mergeCell ref="E97:E101"/>
    <mergeCell ref="F98:F101"/>
    <mergeCell ref="G98:G101"/>
    <mergeCell ref="G78:G81"/>
    <mergeCell ref="G63:G66"/>
    <mergeCell ref="G58:G61"/>
    <mergeCell ref="G53:G56"/>
    <mergeCell ref="G38:G41"/>
    <mergeCell ref="E82:E86"/>
    <mergeCell ref="G73:G76"/>
    <mergeCell ref="F68:F71"/>
    <mergeCell ref="G68:G71"/>
    <mergeCell ref="G48:G51"/>
    <mergeCell ref="D77:D81"/>
    <mergeCell ref="E77:E81"/>
    <mergeCell ref="F78:F81"/>
    <mergeCell ref="A72:A76"/>
    <mergeCell ref="B72:B76"/>
    <mergeCell ref="G107:J107"/>
    <mergeCell ref="G106:I106"/>
    <mergeCell ref="A42:A46"/>
    <mergeCell ref="B42:B46"/>
    <mergeCell ref="C42:C46"/>
    <mergeCell ref="D42:D46"/>
    <mergeCell ref="E42:E46"/>
    <mergeCell ref="F43:F46"/>
    <mergeCell ref="G43:G46"/>
    <mergeCell ref="C62:C66"/>
    <mergeCell ref="D62:D66"/>
    <mergeCell ref="E62:E66"/>
    <mergeCell ref="F63:F66"/>
    <mergeCell ref="E52:E56"/>
    <mergeCell ref="B97:B101"/>
    <mergeCell ref="A97:A101"/>
    <mergeCell ref="C97:C101"/>
    <mergeCell ref="D97:D101"/>
    <mergeCell ref="F53:F56"/>
    <mergeCell ref="A52:A56"/>
    <mergeCell ref="B52:B56"/>
    <mergeCell ref="C52:C56"/>
    <mergeCell ref="D52:D56"/>
    <mergeCell ref="A62:A66"/>
    <mergeCell ref="B62:B66"/>
    <mergeCell ref="D32:D36"/>
    <mergeCell ref="E32:E36"/>
    <mergeCell ref="A6:K6"/>
    <mergeCell ref="A37:A41"/>
    <mergeCell ref="B37:B41"/>
    <mergeCell ref="C37:C41"/>
    <mergeCell ref="D37:D41"/>
    <mergeCell ref="E37:E41"/>
    <mergeCell ref="F38:F41"/>
    <mergeCell ref="E22:E26"/>
    <mergeCell ref="A27:A31"/>
    <mergeCell ref="B27:B31"/>
    <mergeCell ref="C27:C31"/>
    <mergeCell ref="D27:D31"/>
    <mergeCell ref="A22:A26"/>
    <mergeCell ref="B22:B26"/>
    <mergeCell ref="C22:C26"/>
    <mergeCell ref="D22:D26"/>
    <mergeCell ref="F24:F26"/>
    <mergeCell ref="A8:K8"/>
    <mergeCell ref="E27:E31"/>
    <mergeCell ref="A32:A36"/>
    <mergeCell ref="B32:B36"/>
    <mergeCell ref="C32:C36"/>
    <mergeCell ref="A17:A21"/>
    <mergeCell ref="G24:G26"/>
    <mergeCell ref="B17:B21"/>
    <mergeCell ref="C17:C21"/>
    <mergeCell ref="D17:D21"/>
    <mergeCell ref="E17:E21"/>
    <mergeCell ref="F19:F21"/>
    <mergeCell ref="G19:G21"/>
    <mergeCell ref="F29:F31"/>
    <mergeCell ref="G29:G31"/>
    <mergeCell ref="F34:F36"/>
    <mergeCell ref="G34:G3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s>
  <printOptions horizontalCentered="1"/>
  <pageMargins left="0.23622047244094491" right="0.23622047244094491" top="0.74803149606299213" bottom="0.74803149606299213" header="0.31496062992125984" footer="0.31496062992125984"/>
  <pageSetup scale="40" fitToWidth="0" orientation="landscape" r:id="rId1"/>
  <rowBreaks count="5" manualBreakCount="5">
    <brk id="26" max="10" man="1"/>
    <brk id="46" max="10" man="1"/>
    <brk id="61" max="10" man="1"/>
    <brk id="81" max="10" man="1"/>
    <brk id="9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18" t="s">
        <v>63</v>
      </c>
      <c r="B2" s="418"/>
      <c r="C2" s="418"/>
      <c r="D2" s="418"/>
      <c r="E2" s="418"/>
      <c r="F2" s="418"/>
      <c r="G2" s="418"/>
      <c r="H2" s="418"/>
      <c r="I2" s="418"/>
      <c r="J2" s="418"/>
      <c r="K2" s="418"/>
      <c r="L2" s="418"/>
      <c r="M2" s="418"/>
      <c r="N2" s="418"/>
      <c r="O2" s="277"/>
      <c r="P2" s="29"/>
      <c r="Q2" s="29"/>
      <c r="R2" s="29"/>
      <c r="S2" s="29"/>
      <c r="T2" s="29"/>
      <c r="U2" s="29"/>
      <c r="V2" s="29"/>
      <c r="W2" s="29"/>
    </row>
    <row r="3" spans="1:23" ht="18.75" x14ac:dyDescent="0.25">
      <c r="A3" s="418" t="s">
        <v>89</v>
      </c>
      <c r="B3" s="418"/>
      <c r="C3" s="418"/>
      <c r="D3" s="418"/>
      <c r="E3" s="418"/>
      <c r="F3" s="418"/>
      <c r="G3" s="418"/>
      <c r="H3" s="418"/>
      <c r="I3" s="418"/>
      <c r="J3" s="418"/>
      <c r="K3" s="418"/>
      <c r="L3" s="418"/>
      <c r="M3" s="418"/>
      <c r="N3" s="418"/>
      <c r="O3" s="277"/>
      <c r="P3" s="29"/>
      <c r="Q3" s="29"/>
      <c r="R3" s="29"/>
      <c r="S3" s="29"/>
      <c r="T3" s="29"/>
      <c r="U3" s="29"/>
      <c r="V3" s="29"/>
      <c r="W3" s="29"/>
    </row>
    <row r="4" spans="1:23" ht="15.75" customHeight="1" x14ac:dyDescent="0.25">
      <c r="A4" s="419" t="s">
        <v>64</v>
      </c>
      <c r="B4" s="419"/>
      <c r="C4" s="419"/>
      <c r="D4" s="419"/>
      <c r="E4" s="419"/>
      <c r="F4" s="419"/>
      <c r="G4" s="419"/>
      <c r="H4" s="419"/>
      <c r="I4" s="311" t="s">
        <v>65</v>
      </c>
      <c r="J4" s="312"/>
      <c r="K4" s="312"/>
      <c r="L4" s="312"/>
      <c r="M4" s="312"/>
      <c r="N4" s="312"/>
      <c r="O4" s="312"/>
      <c r="P4" s="43"/>
      <c r="Q4" s="43"/>
      <c r="R4" s="43"/>
      <c r="S4" s="43"/>
      <c r="T4" s="43"/>
      <c r="U4" s="43"/>
      <c r="V4" s="43"/>
      <c r="W4" s="43"/>
    </row>
    <row r="5" spans="1:23" ht="15.75" x14ac:dyDescent="0.25">
      <c r="A5" s="416" t="s">
        <v>66</v>
      </c>
      <c r="B5" s="416"/>
      <c r="C5" s="416"/>
      <c r="D5" s="416"/>
      <c r="E5" s="416"/>
      <c r="F5" s="416"/>
      <c r="G5" s="416"/>
      <c r="H5" s="416"/>
      <c r="I5" s="416"/>
      <c r="J5" s="416"/>
      <c r="K5" s="416"/>
      <c r="L5" s="416"/>
      <c r="M5" s="416"/>
      <c r="N5" s="416"/>
      <c r="O5" s="304"/>
      <c r="P5" s="29"/>
      <c r="Q5" s="29"/>
      <c r="R5" s="29"/>
      <c r="S5" s="29"/>
      <c r="T5" s="29"/>
      <c r="U5" s="29"/>
      <c r="V5" s="29"/>
      <c r="W5" s="29"/>
    </row>
    <row r="6" spans="1:23" ht="15.75" x14ac:dyDescent="0.25">
      <c r="A6" s="416" t="s">
        <v>73</v>
      </c>
      <c r="B6" s="416"/>
      <c r="C6" s="416"/>
      <c r="D6" s="416"/>
      <c r="E6" s="416"/>
      <c r="F6" s="416"/>
      <c r="G6" s="416"/>
      <c r="H6" s="416"/>
      <c r="I6" s="416"/>
      <c r="J6" s="416"/>
      <c r="K6" s="416"/>
      <c r="L6" s="416"/>
      <c r="M6" s="416"/>
      <c r="N6" s="416"/>
      <c r="O6" s="304"/>
      <c r="P6" s="29"/>
      <c r="Q6" s="29"/>
      <c r="R6" s="29"/>
      <c r="S6" s="29"/>
      <c r="T6" s="29"/>
      <c r="U6" s="29"/>
      <c r="V6" s="29"/>
      <c r="W6" s="29"/>
    </row>
    <row r="7" spans="1:23" ht="15.75" x14ac:dyDescent="0.25">
      <c r="A7" s="416" t="s">
        <v>61</v>
      </c>
      <c r="B7" s="416"/>
      <c r="C7" s="416"/>
      <c r="D7" s="416"/>
      <c r="E7" s="416"/>
      <c r="F7" s="416"/>
      <c r="G7" s="416"/>
      <c r="H7" s="416"/>
      <c r="I7" s="416"/>
      <c r="J7" s="416"/>
      <c r="K7" s="416"/>
      <c r="L7" s="416"/>
      <c r="M7" s="416"/>
      <c r="N7" s="416"/>
      <c r="O7" s="304"/>
      <c r="P7" s="29"/>
      <c r="Q7" s="29"/>
      <c r="R7" s="29"/>
      <c r="S7" s="29"/>
      <c r="T7" s="29"/>
      <c r="U7" s="29"/>
      <c r="V7" s="29"/>
      <c r="W7" s="29"/>
    </row>
    <row r="8" spans="1:23" ht="15.75" x14ac:dyDescent="0.25">
      <c r="A8" s="416" t="s">
        <v>67</v>
      </c>
      <c r="B8" s="416"/>
      <c r="C8" s="416"/>
      <c r="D8" s="416"/>
      <c r="E8" s="416"/>
      <c r="F8" s="416"/>
      <c r="G8" s="416"/>
      <c r="H8" s="416"/>
      <c r="I8" s="416"/>
      <c r="J8" s="416"/>
      <c r="K8" s="416"/>
      <c r="L8" s="416"/>
      <c r="M8" s="416"/>
      <c r="N8" s="416"/>
      <c r="O8" s="304"/>
      <c r="P8" s="29"/>
      <c r="Q8" s="29"/>
      <c r="R8" s="29"/>
      <c r="S8" s="29"/>
      <c r="T8" s="29"/>
      <c r="U8" s="29"/>
      <c r="V8" s="29"/>
      <c r="W8" s="29"/>
    </row>
    <row r="9" spans="1:23" ht="15.75" x14ac:dyDescent="0.25">
      <c r="A9" s="416" t="s">
        <v>90</v>
      </c>
      <c r="B9" s="416"/>
      <c r="C9" s="416"/>
      <c r="D9" s="416"/>
      <c r="E9" s="416"/>
      <c r="F9" s="416"/>
      <c r="G9" s="416"/>
      <c r="H9" s="416"/>
      <c r="I9" s="416"/>
      <c r="J9" s="416"/>
      <c r="K9" s="416"/>
      <c r="L9" s="416"/>
      <c r="M9" s="416"/>
      <c r="N9" s="416"/>
      <c r="O9" s="304"/>
      <c r="P9" s="29"/>
      <c r="Q9" s="29"/>
      <c r="R9" s="29"/>
      <c r="S9" s="29"/>
      <c r="T9" s="29"/>
      <c r="U9" s="29"/>
      <c r="V9" s="29"/>
      <c r="W9" s="29"/>
    </row>
    <row r="10" spans="1:23" ht="21" customHeight="1" x14ac:dyDescent="0.35">
      <c r="A10" s="417" t="s">
        <v>91</v>
      </c>
      <c r="B10" s="417"/>
      <c r="C10" s="417"/>
      <c r="D10" s="417"/>
      <c r="E10" s="417"/>
      <c r="F10" s="417"/>
      <c r="G10" s="417"/>
      <c r="H10" s="417"/>
      <c r="I10" s="417"/>
      <c r="J10" s="417"/>
      <c r="K10" s="417"/>
      <c r="L10" s="417"/>
      <c r="M10" s="417"/>
      <c r="N10" s="417"/>
      <c r="O10" s="41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18" t="s">
        <v>63</v>
      </c>
      <c r="B43" s="418"/>
      <c r="C43" s="418"/>
      <c r="D43" s="418"/>
      <c r="E43" s="418"/>
      <c r="F43" s="418"/>
      <c r="G43" s="418"/>
      <c r="H43" s="418"/>
      <c r="I43" s="418"/>
      <c r="J43" s="418"/>
      <c r="K43" s="418"/>
      <c r="L43" s="418"/>
      <c r="M43" s="418"/>
      <c r="N43" s="418"/>
      <c r="O43" s="418"/>
    </row>
    <row r="44" spans="1:15" ht="18.75" x14ac:dyDescent="0.25">
      <c r="A44" s="418" t="s">
        <v>89</v>
      </c>
      <c r="B44" s="418"/>
      <c r="C44" s="418"/>
      <c r="D44" s="418"/>
      <c r="E44" s="418"/>
      <c r="F44" s="418"/>
      <c r="G44" s="418"/>
      <c r="H44" s="418"/>
      <c r="I44" s="418"/>
      <c r="J44" s="418"/>
      <c r="K44" s="418"/>
      <c r="L44" s="418"/>
      <c r="M44" s="418"/>
      <c r="N44" s="418"/>
      <c r="O44" s="418"/>
    </row>
    <row r="45" spans="1:15" ht="15.75" x14ac:dyDescent="0.25">
      <c r="A45" s="419" t="s">
        <v>64</v>
      </c>
      <c r="B45" s="419"/>
      <c r="C45" s="419"/>
      <c r="D45" s="419"/>
      <c r="E45" s="419"/>
      <c r="F45" s="419"/>
      <c r="G45" s="419"/>
      <c r="H45" s="419"/>
      <c r="I45" s="311" t="s">
        <v>65</v>
      </c>
      <c r="J45" s="312"/>
      <c r="K45" s="312"/>
      <c r="L45" s="312"/>
      <c r="M45" s="312"/>
      <c r="N45" s="312"/>
      <c r="O45" s="313"/>
    </row>
    <row r="46" spans="1:15" ht="15.75" x14ac:dyDescent="0.25">
      <c r="A46" s="416" t="s">
        <v>66</v>
      </c>
      <c r="B46" s="416"/>
      <c r="C46" s="416"/>
      <c r="D46" s="416"/>
      <c r="E46" s="416"/>
      <c r="F46" s="416"/>
      <c r="G46" s="416"/>
      <c r="H46" s="416"/>
      <c r="I46" s="416"/>
      <c r="J46" s="416"/>
      <c r="K46" s="416"/>
      <c r="L46" s="416"/>
      <c r="M46" s="416"/>
      <c r="N46" s="416"/>
      <c r="O46" s="416"/>
    </row>
    <row r="47" spans="1:15" ht="15.75" x14ac:dyDescent="0.25">
      <c r="A47" s="416" t="s">
        <v>73</v>
      </c>
      <c r="B47" s="416"/>
      <c r="C47" s="416"/>
      <c r="D47" s="416"/>
      <c r="E47" s="416"/>
      <c r="F47" s="416"/>
      <c r="G47" s="416"/>
      <c r="H47" s="416"/>
      <c r="I47" s="416"/>
      <c r="J47" s="416"/>
      <c r="K47" s="416"/>
      <c r="L47" s="416"/>
      <c r="M47" s="416"/>
      <c r="N47" s="416"/>
      <c r="O47" s="416"/>
    </row>
    <row r="48" spans="1:15" ht="15.75" x14ac:dyDescent="0.25">
      <c r="A48" s="416" t="s">
        <v>61</v>
      </c>
      <c r="B48" s="416"/>
      <c r="C48" s="416"/>
      <c r="D48" s="416"/>
      <c r="E48" s="416"/>
      <c r="F48" s="416"/>
      <c r="G48" s="416"/>
      <c r="H48" s="416"/>
      <c r="I48" s="416"/>
      <c r="J48" s="416"/>
      <c r="K48" s="416"/>
      <c r="L48" s="416"/>
      <c r="M48" s="416"/>
      <c r="N48" s="416"/>
      <c r="O48" s="416"/>
    </row>
    <row r="49" spans="1:15" ht="15.75" x14ac:dyDescent="0.25">
      <c r="A49" s="416" t="s">
        <v>67</v>
      </c>
      <c r="B49" s="416"/>
      <c r="C49" s="416"/>
      <c r="D49" s="416"/>
      <c r="E49" s="416"/>
      <c r="F49" s="416"/>
      <c r="G49" s="416"/>
      <c r="H49" s="416"/>
      <c r="I49" s="416"/>
      <c r="J49" s="416"/>
      <c r="K49" s="416"/>
      <c r="L49" s="416"/>
      <c r="M49" s="416"/>
      <c r="N49" s="416"/>
      <c r="O49" s="416"/>
    </row>
    <row r="50" spans="1:15" ht="15.75" x14ac:dyDescent="0.25">
      <c r="A50" s="416" t="s">
        <v>90</v>
      </c>
      <c r="B50" s="416"/>
      <c r="C50" s="416"/>
      <c r="D50" s="416"/>
      <c r="E50" s="416"/>
      <c r="F50" s="416"/>
      <c r="G50" s="416"/>
      <c r="H50" s="416"/>
      <c r="I50" s="416"/>
      <c r="J50" s="416"/>
      <c r="K50" s="416"/>
      <c r="L50" s="416"/>
      <c r="M50" s="416"/>
      <c r="N50" s="416"/>
      <c r="O50" s="416"/>
    </row>
    <row r="51" spans="1:15" ht="21" x14ac:dyDescent="0.35">
      <c r="A51" s="417" t="s">
        <v>106</v>
      </c>
      <c r="B51" s="417"/>
      <c r="C51" s="417"/>
      <c r="D51" s="417"/>
      <c r="E51" s="417"/>
      <c r="F51" s="417"/>
      <c r="G51" s="417"/>
      <c r="H51" s="417"/>
      <c r="I51" s="417"/>
      <c r="J51" s="417"/>
      <c r="K51" s="417"/>
      <c r="L51" s="417"/>
      <c r="M51" s="417"/>
      <c r="N51" s="417"/>
      <c r="O51" s="41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3"/>
      <c r="B1" s="124"/>
      <c r="C1" s="124"/>
      <c r="D1" s="124"/>
      <c r="E1" s="125"/>
    </row>
    <row r="2" spans="1:5" ht="18.75" x14ac:dyDescent="0.25">
      <c r="A2" s="426" t="s">
        <v>63</v>
      </c>
      <c r="B2" s="426"/>
      <c r="C2" s="426"/>
      <c r="D2" s="426"/>
      <c r="E2" s="426"/>
    </row>
    <row r="3" spans="1:5" ht="18.75" x14ac:dyDescent="0.25">
      <c r="A3" s="426" t="str">
        <f>+'Numeral 2'!A3:E3</f>
        <v>Dirección Administrativa</v>
      </c>
      <c r="B3" s="426"/>
      <c r="C3" s="426"/>
      <c r="D3" s="426"/>
      <c r="E3" s="426"/>
    </row>
    <row r="4" spans="1:5" ht="15.75" customHeight="1" x14ac:dyDescent="0.25">
      <c r="A4" s="311" t="s">
        <v>193</v>
      </c>
      <c r="B4" s="313"/>
      <c r="C4" s="427" t="s">
        <v>138</v>
      </c>
      <c r="D4" s="428"/>
      <c r="E4" s="429"/>
    </row>
    <row r="5" spans="1:5" ht="15.75" customHeight="1" x14ac:dyDescent="0.25">
      <c r="A5" s="311" t="s">
        <v>140</v>
      </c>
      <c r="B5" s="312"/>
      <c r="C5" s="312"/>
      <c r="D5" s="312"/>
      <c r="E5" s="313"/>
    </row>
    <row r="6" spans="1:5" ht="15.75" x14ac:dyDescent="0.25">
      <c r="A6" s="419" t="str">
        <f>+'Numeral 2'!A6:E6</f>
        <v xml:space="preserve">Sub director (a):  Geovana Lissette Quiñonez Mendoza </v>
      </c>
      <c r="B6" s="419"/>
      <c r="C6" s="419"/>
      <c r="D6" s="419"/>
      <c r="E6" s="419"/>
    </row>
    <row r="7" spans="1:5" ht="15.75" x14ac:dyDescent="0.25">
      <c r="A7" s="431" t="str">
        <f>+'Numeral 2'!A7:E7</f>
        <v>Responsable de Actualización de la información: Hortencia Margarita Diaz Alvarez</v>
      </c>
      <c r="B7" s="431"/>
      <c r="C7" s="431"/>
      <c r="D7" s="431"/>
      <c r="E7" s="431"/>
    </row>
    <row r="8" spans="1:5" ht="15.75" x14ac:dyDescent="0.25">
      <c r="A8" s="419" t="str">
        <f>+'Numeral 11, Bienes y servicios'!A7:K7</f>
        <v>Mes de Actualización: Enero 2021</v>
      </c>
      <c r="B8" s="419"/>
      <c r="C8" s="419"/>
      <c r="D8" s="419"/>
      <c r="E8" s="419"/>
    </row>
    <row r="9" spans="1:5" ht="15.75" x14ac:dyDescent="0.25">
      <c r="A9" s="419" t="s">
        <v>108</v>
      </c>
      <c r="B9" s="419"/>
      <c r="C9" s="419"/>
      <c r="D9" s="419"/>
      <c r="E9" s="419"/>
    </row>
    <row r="10" spans="1:5" ht="21" customHeight="1" x14ac:dyDescent="0.35">
      <c r="A10" s="430" t="s">
        <v>58</v>
      </c>
      <c r="B10" s="430"/>
      <c r="C10" s="430"/>
      <c r="D10" s="430"/>
      <c r="E10" s="430"/>
    </row>
    <row r="11" spans="1:5" ht="44.25" customHeight="1" x14ac:dyDescent="0.25">
      <c r="A11" s="107" t="s">
        <v>107</v>
      </c>
      <c r="B11" s="107" t="s">
        <v>14</v>
      </c>
      <c r="C11" s="107" t="s">
        <v>43</v>
      </c>
      <c r="D11" s="107" t="s">
        <v>15</v>
      </c>
      <c r="E11" s="107"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3" t="s">
        <v>130</v>
      </c>
      <c r="C14" s="424"/>
      <c r="D14" s="425"/>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26"/>
      <c r="B18" s="127"/>
      <c r="C18" s="127"/>
      <c r="D18" s="127"/>
      <c r="E18" s="128"/>
    </row>
    <row r="19" spans="1:11" x14ac:dyDescent="0.25">
      <c r="A19" s="126"/>
      <c r="B19" s="127"/>
      <c r="C19" s="127"/>
      <c r="D19" s="127"/>
      <c r="E19" s="128"/>
    </row>
    <row r="20" spans="1:11" s="28" customFormat="1" x14ac:dyDescent="0.25">
      <c r="A20" s="126"/>
      <c r="B20" s="127"/>
      <c r="C20" s="127"/>
      <c r="D20" s="127"/>
      <c r="E20" s="128"/>
    </row>
    <row r="21" spans="1:11" x14ac:dyDescent="0.25">
      <c r="A21" s="126"/>
      <c r="B21" s="127"/>
      <c r="C21" s="127"/>
      <c r="D21" s="127"/>
      <c r="E21" s="128"/>
    </row>
    <row r="22" spans="1:11" s="138" customFormat="1" x14ac:dyDescent="0.25">
      <c r="A22" s="154" t="s">
        <v>71</v>
      </c>
      <c r="B22" s="176"/>
      <c r="C22" s="420" t="s">
        <v>191</v>
      </c>
      <c r="D22" s="421"/>
      <c r="E22" s="177"/>
      <c r="K22" s="156"/>
    </row>
    <row r="23" spans="1:11" s="138" customFormat="1" x14ac:dyDescent="0.25">
      <c r="A23" s="173"/>
      <c r="B23" s="176"/>
      <c r="C23" s="422"/>
      <c r="D23" s="422"/>
      <c r="E23" s="178"/>
      <c r="F23" s="175"/>
      <c r="K23" s="156"/>
    </row>
    <row r="24" spans="1:11" s="72" customFormat="1" x14ac:dyDescent="0.25">
      <c r="A24" s="83"/>
      <c r="B24" s="75"/>
      <c r="C24" s="174"/>
      <c r="D24" s="174"/>
      <c r="E24" s="179"/>
      <c r="F24" s="174"/>
      <c r="G24" s="174"/>
      <c r="H24" s="75"/>
      <c r="I24" s="75"/>
      <c r="J24" s="75"/>
      <c r="K24" s="84"/>
    </row>
    <row r="25" spans="1:11" x14ac:dyDescent="0.25">
      <c r="A25" s="129"/>
      <c r="B25" s="130"/>
      <c r="C25" s="130"/>
      <c r="D25" s="130"/>
      <c r="E25" s="131"/>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18" t="s">
        <v>63</v>
      </c>
      <c r="B2" s="418"/>
      <c r="C2" s="418"/>
      <c r="D2" s="418"/>
      <c r="E2" s="32"/>
    </row>
    <row r="3" spans="1:5" ht="18.75" x14ac:dyDescent="0.25">
      <c r="A3" s="418" t="s">
        <v>89</v>
      </c>
      <c r="B3" s="418"/>
      <c r="C3" s="418"/>
      <c r="D3" s="418"/>
      <c r="E3" s="32"/>
    </row>
    <row r="4" spans="1:5" ht="15.75" customHeight="1" x14ac:dyDescent="0.25">
      <c r="A4" s="419" t="s">
        <v>64</v>
      </c>
      <c r="B4" s="419"/>
      <c r="C4" s="419" t="s">
        <v>65</v>
      </c>
      <c r="D4" s="419"/>
      <c r="E4" s="43"/>
    </row>
    <row r="5" spans="1:5" ht="15.75" x14ac:dyDescent="0.25">
      <c r="A5" s="416" t="s">
        <v>66</v>
      </c>
      <c r="B5" s="416"/>
      <c r="C5" s="416"/>
      <c r="D5" s="416"/>
      <c r="E5" s="29"/>
    </row>
    <row r="6" spans="1:5" ht="15.75" x14ac:dyDescent="0.25">
      <c r="A6" s="416" t="s">
        <v>73</v>
      </c>
      <c r="B6" s="416"/>
      <c r="C6" s="416"/>
      <c r="D6" s="416"/>
      <c r="E6" s="29"/>
    </row>
    <row r="7" spans="1:5" ht="15.75" x14ac:dyDescent="0.25">
      <c r="A7" s="416" t="s">
        <v>61</v>
      </c>
      <c r="B7" s="416"/>
      <c r="C7" s="416"/>
      <c r="D7" s="416"/>
      <c r="E7" s="29"/>
    </row>
    <row r="8" spans="1:5" ht="15.75" x14ac:dyDescent="0.25">
      <c r="A8" s="416" t="s">
        <v>67</v>
      </c>
      <c r="B8" s="416"/>
      <c r="C8" s="416"/>
      <c r="D8" s="416"/>
      <c r="E8" s="29"/>
    </row>
    <row r="9" spans="1:5" ht="15.75" x14ac:dyDescent="0.25">
      <c r="A9" s="416" t="s">
        <v>109</v>
      </c>
      <c r="B9" s="416"/>
      <c r="C9" s="416"/>
      <c r="D9" s="416"/>
      <c r="E9" s="29"/>
    </row>
    <row r="10" spans="1:5" ht="21" customHeight="1" x14ac:dyDescent="0.35">
      <c r="A10" s="417" t="s">
        <v>110</v>
      </c>
      <c r="B10" s="417"/>
      <c r="C10" s="417"/>
      <c r="D10" s="41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zoomScale="70" zoomScaleNormal="60" zoomScaleSheetLayoutView="70" workbookViewId="0">
      <selection activeCell="A13" sqref="A13:I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61"/>
      <c r="B1" s="262"/>
      <c r="C1" s="262"/>
      <c r="D1" s="262"/>
      <c r="E1" s="262"/>
      <c r="F1" s="262"/>
      <c r="G1" s="262"/>
      <c r="H1" s="262"/>
      <c r="I1" s="263"/>
    </row>
    <row r="2" spans="1:12" ht="18.75" x14ac:dyDescent="0.25">
      <c r="A2" s="434" t="s">
        <v>63</v>
      </c>
      <c r="B2" s="278"/>
      <c r="C2" s="278"/>
      <c r="D2" s="278"/>
      <c r="E2" s="278"/>
      <c r="F2" s="278"/>
      <c r="G2" s="278"/>
      <c r="H2" s="278"/>
      <c r="I2" s="435"/>
    </row>
    <row r="3" spans="1:12" ht="18.75" x14ac:dyDescent="0.25">
      <c r="A3" s="434" t="str">
        <f>+'Numeral 2'!A3:E3</f>
        <v>Dirección Administrativa</v>
      </c>
      <c r="B3" s="278"/>
      <c r="C3" s="278"/>
      <c r="D3" s="278"/>
      <c r="E3" s="278"/>
      <c r="F3" s="278"/>
      <c r="G3" s="278"/>
      <c r="H3" s="278"/>
      <c r="I3" s="435"/>
    </row>
    <row r="4" spans="1:12" ht="15.75" customHeight="1" x14ac:dyDescent="0.25">
      <c r="A4" s="436" t="s">
        <v>193</v>
      </c>
      <c r="B4" s="437"/>
      <c r="C4" s="437"/>
      <c r="D4" s="438"/>
      <c r="E4" s="439" t="s">
        <v>138</v>
      </c>
      <c r="F4" s="437"/>
      <c r="G4" s="437"/>
      <c r="H4" s="437"/>
      <c r="I4" s="440"/>
    </row>
    <row r="5" spans="1:12" ht="18.75" x14ac:dyDescent="0.25">
      <c r="A5" s="432" t="s">
        <v>140</v>
      </c>
      <c r="B5" s="291"/>
      <c r="C5" s="291"/>
      <c r="D5" s="291"/>
      <c r="E5" s="291"/>
      <c r="F5" s="291"/>
      <c r="G5" s="291"/>
      <c r="H5" s="291"/>
      <c r="I5" s="433"/>
    </row>
    <row r="6" spans="1:12" ht="18.75" x14ac:dyDescent="0.25">
      <c r="A6" s="432" t="str">
        <f>+'Numeral 2'!A6:E6</f>
        <v xml:space="preserve">Sub director (a):  Geovana Lissette Quiñonez Mendoza </v>
      </c>
      <c r="B6" s="291"/>
      <c r="C6" s="291"/>
      <c r="D6" s="291"/>
      <c r="E6" s="291"/>
      <c r="F6" s="291"/>
      <c r="G6" s="291"/>
      <c r="H6" s="291"/>
      <c r="I6" s="433"/>
    </row>
    <row r="7" spans="1:12" ht="18.75" x14ac:dyDescent="0.25">
      <c r="A7" s="444" t="str">
        <f>+'Numeral 2'!A7:E7</f>
        <v>Responsable de Actualización de la información: Hortencia Margarita Diaz Alvarez</v>
      </c>
      <c r="B7" s="445"/>
      <c r="C7" s="445"/>
      <c r="D7" s="445"/>
      <c r="E7" s="445"/>
      <c r="F7" s="445"/>
      <c r="G7" s="445"/>
      <c r="H7" s="445"/>
      <c r="I7" s="446"/>
    </row>
    <row r="8" spans="1:12" ht="18.75" x14ac:dyDescent="0.25">
      <c r="A8" s="432" t="str">
        <f>+'Numeral 14 Administración'!A8:E8</f>
        <v>Mes de Actualización: Enero 2021</v>
      </c>
      <c r="B8" s="291"/>
      <c r="C8" s="291"/>
      <c r="D8" s="291"/>
      <c r="E8" s="291"/>
      <c r="F8" s="291"/>
      <c r="G8" s="291"/>
      <c r="H8" s="291"/>
      <c r="I8" s="433"/>
    </row>
    <row r="9" spans="1:12" ht="18.75" x14ac:dyDescent="0.25">
      <c r="A9" s="432" t="s">
        <v>113</v>
      </c>
      <c r="B9" s="291"/>
      <c r="C9" s="291"/>
      <c r="D9" s="291"/>
      <c r="E9" s="291"/>
      <c r="F9" s="291"/>
      <c r="G9" s="291"/>
      <c r="H9" s="291"/>
      <c r="I9" s="433"/>
    </row>
    <row r="10" spans="1:12" ht="28.5" customHeight="1" x14ac:dyDescent="0.3">
      <c r="A10" s="447" t="s">
        <v>112</v>
      </c>
      <c r="B10" s="448"/>
      <c r="C10" s="448"/>
      <c r="D10" s="448"/>
      <c r="E10" s="448"/>
      <c r="F10" s="448"/>
      <c r="G10" s="448"/>
      <c r="H10" s="448"/>
      <c r="I10" s="449"/>
    </row>
    <row r="11" spans="1:12" ht="75" x14ac:dyDescent="0.25">
      <c r="A11" s="258" t="s">
        <v>22</v>
      </c>
      <c r="B11" s="260" t="s">
        <v>33</v>
      </c>
      <c r="C11" s="257" t="s">
        <v>54</v>
      </c>
      <c r="D11" s="257" t="s">
        <v>55</v>
      </c>
      <c r="E11" s="257" t="s">
        <v>56</v>
      </c>
      <c r="F11" s="257" t="s">
        <v>48</v>
      </c>
      <c r="G11" s="257" t="s">
        <v>16</v>
      </c>
      <c r="H11" s="259" t="s">
        <v>111</v>
      </c>
      <c r="I11" s="264" t="s">
        <v>132</v>
      </c>
    </row>
    <row r="12" spans="1:12" ht="213.75" customHeight="1" x14ac:dyDescent="0.25">
      <c r="A12" s="265">
        <v>1</v>
      </c>
      <c r="B12" s="18" t="s">
        <v>185</v>
      </c>
      <c r="C12" s="206" t="s">
        <v>184</v>
      </c>
      <c r="D12" s="207" t="s">
        <v>186</v>
      </c>
      <c r="E12" s="204" t="s">
        <v>131</v>
      </c>
      <c r="F12" s="204" t="s">
        <v>187</v>
      </c>
      <c r="G12" s="205">
        <v>30000</v>
      </c>
      <c r="H12" s="208" t="s">
        <v>213</v>
      </c>
      <c r="I12" s="266" t="s">
        <v>203</v>
      </c>
    </row>
    <row r="13" spans="1:12" s="28" customFormat="1" ht="27" customHeight="1" x14ac:dyDescent="0.25">
      <c r="A13" s="450"/>
      <c r="B13" s="451"/>
      <c r="C13" s="451"/>
      <c r="D13" s="451"/>
      <c r="E13" s="451"/>
      <c r="F13" s="451"/>
      <c r="G13" s="451"/>
      <c r="H13" s="451"/>
      <c r="I13" s="452"/>
    </row>
    <row r="14" spans="1:12" s="28" customFormat="1" ht="27" customHeight="1" x14ac:dyDescent="0.25">
      <c r="A14" s="453"/>
      <c r="B14" s="454"/>
      <c r="C14" s="454"/>
      <c r="D14" s="454"/>
      <c r="E14" s="454"/>
      <c r="F14" s="454"/>
      <c r="G14" s="454"/>
      <c r="H14" s="454"/>
      <c r="I14" s="455"/>
      <c r="L14" s="33"/>
    </row>
    <row r="15" spans="1:12" s="28" customFormat="1" ht="18.75" x14ac:dyDescent="0.3">
      <c r="A15" s="267"/>
      <c r="B15" s="50"/>
      <c r="C15" s="50"/>
      <c r="D15" s="50"/>
      <c r="E15" s="50"/>
      <c r="F15" s="50"/>
      <c r="G15" s="50"/>
      <c r="H15" s="50"/>
      <c r="I15" s="268"/>
      <c r="L15" s="33"/>
    </row>
    <row r="16" spans="1:12" s="28" customFormat="1" ht="18.75" x14ac:dyDescent="0.3">
      <c r="A16" s="267"/>
      <c r="B16" s="50"/>
      <c r="C16" s="50"/>
      <c r="D16" s="50"/>
      <c r="E16" s="50"/>
      <c r="F16" s="50"/>
      <c r="G16" s="50"/>
      <c r="H16" s="50"/>
      <c r="I16" s="268"/>
      <c r="L16" s="33"/>
    </row>
    <row r="17" spans="1:12" s="28" customFormat="1" ht="18.75" x14ac:dyDescent="0.3">
      <c r="A17" s="267"/>
      <c r="B17" s="50"/>
      <c r="C17" s="50"/>
      <c r="D17" s="50"/>
      <c r="E17" s="50"/>
      <c r="F17" s="50"/>
      <c r="G17" s="50"/>
      <c r="H17" s="50"/>
      <c r="I17" s="268"/>
      <c r="L17" s="33"/>
    </row>
    <row r="18" spans="1:12" s="109" customFormat="1" ht="15.75" x14ac:dyDescent="0.25">
      <c r="A18" s="442" t="s">
        <v>71</v>
      </c>
      <c r="B18" s="443"/>
      <c r="C18" s="110"/>
      <c r="D18" s="110"/>
      <c r="E18" s="108"/>
      <c r="F18" s="422" t="s">
        <v>194</v>
      </c>
      <c r="G18" s="422"/>
      <c r="H18" s="110"/>
      <c r="I18" s="269"/>
      <c r="J18" s="110"/>
      <c r="K18" s="110"/>
      <c r="L18" s="110"/>
    </row>
    <row r="19" spans="1:12" s="109" customFormat="1" ht="16.5" thickBot="1" x14ac:dyDescent="0.3">
      <c r="A19" s="270"/>
      <c r="B19" s="271"/>
      <c r="C19" s="271"/>
      <c r="D19" s="272"/>
      <c r="E19" s="272"/>
      <c r="F19" s="441"/>
      <c r="G19" s="441"/>
      <c r="H19" s="271"/>
      <c r="I19" s="273"/>
      <c r="J19" s="110"/>
      <c r="K19" s="110"/>
      <c r="L19" s="110"/>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3: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2021-02-03T17:42:46Z</cp:lastPrinted>
  <dcterms:created xsi:type="dcterms:W3CDTF">2017-12-05T18:01:17Z</dcterms:created>
  <dcterms:modified xsi:type="dcterms:W3CDTF">2021-02-05T15:30:48Z</dcterms:modified>
</cp:coreProperties>
</file>